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defaultThemeVersion="124226"/>
  <xr:revisionPtr revIDLastSave="0" documentId="13_ncr:1_{4E122755-3EF8-408D-B3F9-669957DF5C09}" xr6:coauthVersionLast="36" xr6:coauthVersionMax="47" xr10:uidLastSave="{00000000-0000-0000-0000-000000000000}"/>
  <bookViews>
    <workbookView xWindow="-105" yWindow="-105" windowWidth="23250" windowHeight="12570" xr2:uid="{00000000-000D-0000-FFFF-FFFF00000000}"/>
  </bookViews>
  <sheets>
    <sheet name="Пластик" sheetId="9" r:id="rId1"/>
    <sheet name="Лист2" sheetId="8" r:id="rId2"/>
  </sheets>
  <calcPr calcId="191029" iterateDelta="1E-4"/>
</workbook>
</file>

<file path=xl/calcChain.xml><?xml version="1.0" encoding="utf-8"?>
<calcChain xmlns="http://schemas.openxmlformats.org/spreadsheetml/2006/main">
  <c r="L8" i="9" l="1"/>
  <c r="L9" i="9"/>
  <c r="L10" i="9"/>
  <c r="L11" i="9"/>
  <c r="L12" i="9"/>
  <c r="L13" i="9"/>
  <c r="L14" i="9"/>
  <c r="L15" i="9"/>
  <c r="L16" i="9"/>
  <c r="L17" i="9"/>
  <c r="L18" i="9"/>
  <c r="L19" i="9"/>
  <c r="L20" i="9"/>
  <c r="L21" i="9"/>
  <c r="L22" i="9"/>
  <c r="L23" i="9"/>
  <c r="L24" i="9"/>
  <c r="L25" i="9"/>
  <c r="L26" i="9"/>
  <c r="L27" i="9"/>
  <c r="L28" i="9"/>
  <c r="L29" i="9"/>
  <c r="L30" i="9"/>
  <c r="L7" i="9"/>
  <c r="K8" i="9"/>
  <c r="K9" i="9"/>
  <c r="K10" i="9"/>
  <c r="K11" i="9"/>
  <c r="K12" i="9"/>
  <c r="K13" i="9"/>
  <c r="K14" i="9"/>
  <c r="K15" i="9"/>
  <c r="K16" i="9"/>
  <c r="K17" i="9"/>
  <c r="K18" i="9"/>
  <c r="K19" i="9"/>
  <c r="K20" i="9"/>
  <c r="K21" i="9"/>
  <c r="K22" i="9"/>
  <c r="K23" i="9"/>
  <c r="K24" i="9"/>
  <c r="K25" i="9"/>
  <c r="K26" i="9"/>
  <c r="K27" i="9"/>
  <c r="K28" i="9"/>
  <c r="K29" i="9"/>
  <c r="K30" i="9"/>
  <c r="K7" i="9"/>
  <c r="K31" i="9" l="1"/>
  <c r="I25" i="9"/>
  <c r="M25" i="9" s="1"/>
  <c r="I26" i="9"/>
  <c r="M26" i="9" s="1"/>
  <c r="I27" i="9"/>
  <c r="M27" i="9" s="1"/>
  <c r="I28" i="9"/>
  <c r="M28" i="9" s="1"/>
  <c r="I29" i="9"/>
  <c r="M29" i="9" s="1"/>
  <c r="I30" i="9"/>
  <c r="M30" i="9" s="1"/>
  <c r="I21" i="9"/>
  <c r="M21" i="9" s="1"/>
  <c r="I22" i="9"/>
  <c r="M22" i="9" s="1"/>
  <c r="I23" i="9"/>
  <c r="M23" i="9" s="1"/>
  <c r="I24" i="9"/>
  <c r="M24" i="9" s="1"/>
  <c r="I20" i="9"/>
  <c r="M20" i="9" s="1"/>
  <c r="I19" i="9"/>
  <c r="M19" i="9" s="1"/>
  <c r="I10" i="9"/>
  <c r="M10" i="9" s="1"/>
  <c r="I15" i="9" l="1"/>
  <c r="M15" i="9" s="1"/>
  <c r="I16" i="9"/>
  <c r="M16" i="9" s="1"/>
  <c r="I17" i="9"/>
  <c r="M17" i="9" s="1"/>
  <c r="I18" i="9"/>
  <c r="M18" i="9" s="1"/>
  <c r="I14" i="9" l="1"/>
  <c r="M14" i="9" s="1"/>
  <c r="I13" i="9"/>
  <c r="M13" i="9" s="1"/>
  <c r="I12" i="9"/>
  <c r="M12" i="9" s="1"/>
  <c r="I11" i="9"/>
  <c r="M11" i="9" s="1"/>
  <c r="I9" i="9"/>
  <c r="M9" i="9" s="1"/>
  <c r="I8" i="9"/>
  <c r="M8" i="9" s="1"/>
  <c r="I7" i="9"/>
  <c r="M7" i="9" s="1"/>
  <c r="M31" i="9" l="1"/>
  <c r="I31" i="9"/>
</calcChain>
</file>

<file path=xl/sharedStrings.xml><?xml version="1.0" encoding="utf-8"?>
<sst xmlns="http://schemas.openxmlformats.org/spreadsheetml/2006/main" count="150" uniqueCount="95">
  <si>
    <t>№</t>
  </si>
  <si>
    <t>Одиниця виміру</t>
  </si>
  <si>
    <t>МТВ</t>
  </si>
  <si>
    <t>набір</t>
  </si>
  <si>
    <t>Назва медичного виробу</t>
  </si>
  <si>
    <t>Код НК</t>
  </si>
  <si>
    <t>Код ДК 021:2015</t>
  </si>
  <si>
    <t>Загалом</t>
  </si>
  <si>
    <t>62225 - Ємність для лабораторного аналізатора ІВД</t>
  </si>
  <si>
    <t>62229
Ковпачок пробірки / судини</t>
  </si>
  <si>
    <t xml:space="preserve">ІНФОРМАЦІЯ
про необхідні технічні, якісні та кількісні характеристики предмету закупівлі (витратні матеріали для неонатального скринінгу міжрегіональні)                                                                                                                                                                    </t>
  </si>
  <si>
    <t>Кількість, уп.</t>
  </si>
  <si>
    <t>Ціна 2 за одиницю, грн</t>
  </si>
  <si>
    <t>Ціна 1 за одиницю, грн</t>
  </si>
  <si>
    <t>Середня ціна, грн</t>
  </si>
  <si>
    <t>Середня сума, грн</t>
  </si>
  <si>
    <t>Оптичні клейкі адгезивні плівки для мікроплашек</t>
  </si>
  <si>
    <t>упаковка</t>
  </si>
  <si>
    <t>Контейнер для анодного буферу Anode Buffer Container, CE-IVD, або еквівалент</t>
  </si>
  <si>
    <t>Контейнер для катодного буферу Cathode Buffer Container, CE-IVD, або еквівалент</t>
  </si>
  <si>
    <t>Гумові покриття для контейнерів з буфером Septa Cathode Buffer Container, 3500 Series CE-IVD, або еквівалент</t>
  </si>
  <si>
    <t>шт.</t>
  </si>
  <si>
    <t>шт</t>
  </si>
  <si>
    <t>61305
Мікропланшет плівка ІВД</t>
  </si>
  <si>
    <t>62225
Ємність для лабораторного аналізатора ІВД</t>
  </si>
  <si>
    <t>Прозора клейка плівка MicroAmp забезпечує надійну герметизацію всього мікропланшета, запобігаючи випаровуванню та контамінації від лунки до лунки. Стерильні. Розраховані на 96/384-лункові планшети, 100 шт/упаковка.</t>
  </si>
  <si>
    <t>61305 
 Мікропланшет плівка ІВД</t>
  </si>
  <si>
    <t xml:space="preserve">Одноразові ротор адаптери для центрифуги станції автоматичного виділення нуклеїнових кислот. Призначені для утримання центрифужної колонки та 1,5 мл пробірки для елюції.
Фасування – 240 шт.
Мають бути сумісні з приладом QIAcubeConnect.
</t>
  </si>
  <si>
    <t xml:space="preserve"> Плівка повинна бути прозорою, адгезивною, придатною для використання із 96-лунковими планшетами. Кількість плівок у наборі має бути не менше ніж 25.</t>
  </si>
  <si>
    <t xml:space="preserve"> Контейнер із анодним буфером призначений для забезпечення роботи анодного електрода 8 або 24-капілярного генетичного аналізатора 3500 Dx/3500xL Dx. Повинен містити 1-кратний робочий розчин анодного буфера, готовий до використання.</t>
  </si>
  <si>
    <t xml:space="preserve"> Контейнер з катодним буфером призначений для використання із генетичним аналізатором 3500 Dx/3500xL Dx. Контейнер має складатить із двох відокремлених відділів, що містять катодний буфер та буфер для промивання залишків полімеру. Контейнер має містити готовий до використання буфер для для проведення секвенування за Сенгером та фрагментного аналізу.</t>
  </si>
  <si>
    <t xml:space="preserve"> Резинові покриття призначені для використання із контейнером з катодним буфером для генетичного аналізатора 3500 Dx/3500xL Dx. Резинові покриття мають бути одноразового використання.</t>
  </si>
  <si>
    <t>33190000-8 - Медичне обладнання та вироби медичного призначення різні</t>
  </si>
  <si>
    <t>Адаптери для завантаження колонок з силікамембраною і пробірок в QIAcube</t>
  </si>
  <si>
    <t>Адгезивна плівка MicroAmp™ Clear Adhesive Film, або еквівалент</t>
  </si>
  <si>
    <t xml:space="preserve">Фільтр до балона з гелієм </t>
  </si>
  <si>
    <t>Колонка аналітична Zorbax Eclipse Plus C18</t>
  </si>
  <si>
    <t>Фільтри центрифужні Amicon</t>
  </si>
  <si>
    <t>Шприцьовий фільтр Millex-GS</t>
  </si>
  <si>
    <t>Віали з темного скла 2 мл, з місцем для напису</t>
  </si>
  <si>
    <t>Кришки до віал з септами Sil/PTFE 1мм</t>
  </si>
  <si>
    <t xml:space="preserve">Мікрошприц для автосамплера </t>
  </si>
  <si>
    <t xml:space="preserve">Колонка для газової хроматографії: 
Довжина колонки: 30 м 
Діаметр колонки: 0,25 мм 
Фаза TG-5SilMS товщиною: 0,25 мкм
Максимальна температура: 330-350 градусів
</t>
  </si>
  <si>
    <t>відсутній</t>
  </si>
  <si>
    <t xml:space="preserve">Колонка для рідинної хроматографії. 
Довжина колонки: 250 мм
Діаметр колонки: 4.5 мм
ФазаEclipse Plus C18: 5 мкм
Максимальна температура:
40 °C при pH 6-9
60 °C при pH 2-6
</t>
  </si>
  <si>
    <t xml:space="preserve">Наконечники об'ємом 25 мл, нестерильні.
Повиненні бути сумісні з Thermo Scientific™ Finnpipette™ Stepper. Фасування не менше 20 шт/уп
</t>
  </si>
  <si>
    <t>16822 Наконечник піпетки</t>
  </si>
  <si>
    <t>Стерильний шприцевий фільтр діаметром 33 мм із мембраною зі змішаних ефірів целюлози розміром пор 0,22 мкм</t>
  </si>
  <si>
    <t>58088 
Фільтр для очистки води бактеріальний, нестерілізуемий</t>
  </si>
  <si>
    <t xml:space="preserve">Віали з темного скла з місцем для надпису під кришку, що закручується. Об’єм горловини – 9 мм. 
Для застосування у ВЕРХ та ГХ.
Розмір віали: 11.6 x 32.0 мм.
Фасування - не менше 100 шт/уп
</t>
  </si>
  <si>
    <t xml:space="preserve">Сині поліпропіленові кришки, що загвинчуються, з отвором, діаметром 9 мм, та септою.
Септа: білий силікон/ червоний PTFE, товщиною 1.0 мм, 45° shore A.
Температурна стабільність для септи: від -60 °C до +200 °C; для кришок: до +120 °C.
Для застосування у ВЕРХ та ГХ.
Фасування - не менше 100 шт/уп
</t>
  </si>
  <si>
    <t>35413 
Загальна лабораторна тара, багаторазова</t>
  </si>
  <si>
    <t>Шприц для автосамплера.
Об'єм: 10 мл
Голка фіксована, довжиною 50 мм.
Калібр голки: 26G.</t>
  </si>
  <si>
    <t xml:space="preserve">Використовуються для концентрації біологічних зразків, що містять антигени, антитіла, ферменти, нуклеїнові кислоти або мікроорганізми, очищення ПЛР.
Фільтри повинні концентрувати від 500 мкл до 15 мкл
Коефіцієнт концентрації 25 x до 30 x
Час обробки - від 10 до 30 хвилин
Матеріал фільтра – регенерована целлюлоза
NMWL - 100 кДа
</t>
  </si>
  <si>
    <t xml:space="preserve">Фільтр мембранный нейлоновый, 47 мм, 0.45 мкм, 200шт/уп:
Нейлоновий мембранний фільтр, гідрофільний. Діаметр фільтра – 47 мм. Розмір пор – 0,45 мкм. Колір – білий.
Фасування – не менше 200 шт/уп
</t>
  </si>
  <si>
    <t xml:space="preserve">Хроматографічна колонка Ultra Aqueous зі з’єднанням Trident з фазою модифікований С18, тип ліганду: запатентований полярно модифікований і функціонально зв'язаний C18.
Розмір часток: 5 мкм.
Тип часток: FPP, повністю пористі.
Максимальна робоча температура: 80 °С.
Робочий діапазон рН: від 2,5 до 8.
1 шт/уп.
</t>
  </si>
  <si>
    <t xml:space="preserve">Очисний фільтр для газу-носію гелію з нержавіючої сталі.
Довжина: 53,3 см.
Діаметр: 3,8 см.
Максимальний вхідний тиск: 1000 psi (6895 кПа)
Максимальний рекомендований потік: 500 мл/хв
Різьба: 1/8”.
1 шт/уп.
</t>
  </si>
  <si>
    <t>15283 - Фільтрувальна
лабораторна насадка на
шприц</t>
  </si>
  <si>
    <t>15186 - Штатив на пробірки</t>
  </si>
  <si>
    <t>46238 - Стерильна пробірка</t>
  </si>
  <si>
    <t xml:space="preserve">Скляна прозора вставка в віалу, об’ємом 250 мкл, з плоским дном та ущільнюючим кільцем.
1000 шт/уп.
</t>
  </si>
  <si>
    <t>Сума 1, грн</t>
  </si>
  <si>
    <t>Сума 2, грн</t>
  </si>
  <si>
    <t xml:space="preserve"> Фільтр мембраний нейлоновий, 47 мм, 0.45 мкм</t>
  </si>
  <si>
    <r>
      <t>Колонка Ultra AQ C18 5</t>
    </r>
    <r>
      <rPr>
        <sz val="11"/>
        <rFont val="Calibri"/>
        <family val="2"/>
        <charset val="204"/>
      </rPr>
      <t>µ</t>
    </r>
    <r>
      <rPr>
        <sz val="11"/>
        <rFont val="Times New Roman"/>
        <family val="1"/>
        <charset val="204"/>
      </rPr>
      <t xml:space="preserve">m, 150x4,6 mm </t>
    </r>
  </si>
  <si>
    <t>Вставка у віалу з прозорого скла з плоским дном</t>
  </si>
  <si>
    <t xml:space="preserve">Колонка капілярна на газовий хроматограф </t>
  </si>
  <si>
    <t xml:space="preserve">Адаптери для QIAcube Filter-Tips, 200 µl </t>
  </si>
  <si>
    <t>Адаптери для QIAcube Filter-Tips, 1000 µl (1024)</t>
  </si>
  <si>
    <t xml:space="preserve">Адаптери з фільтром у штативі для станції автоматичного виділення нуклеїнових кислот. Призначені для піпетування рідин об’ємом до 200 мкл.
Фасування – не менше 1000 шт.
Мають бути сумісні з приладом QIAcubeConnect у відповідності до рекомендацій виробника.
</t>
  </si>
  <si>
    <t xml:space="preserve">Адаптери з фільтром у штативі для станції автоматичного виділення нуклеїнових кислот. Призначені для піпетування рідин об’ємом до 1000 мкл.
Фасування – не менше 1000 шт.
Мають бути сумісні з приладом QIAcubeConnect у відповідності до рекомендацій виробника.
</t>
  </si>
  <si>
    <t>Ємності для лізису зразків, з кришкою safe-lock Sample Tubes RB (2 ml) , або еквівалент</t>
  </si>
  <si>
    <t xml:space="preserve">Мікроцентрифужні ємності для елюціїна 2 мл для станції автоматичного виділення нуклеїнових кислот.
Фасування – не менше 1000 шт.
Мають бути сумісні з приладом QIAcube Connect.
</t>
  </si>
  <si>
    <t>Адаптери для степпера типу Finnpipette на   25 мл</t>
  </si>
  <si>
    <t xml:space="preserve">Мікроємності для проведення ПЛР, 0,2 мл, прозорі, без кришки. 2000шт/уп. </t>
  </si>
  <si>
    <t>Ємності для ПЛР, без кришки, 0,2 мкл</t>
  </si>
  <si>
    <t xml:space="preserve">Ємності тонкостінні, 0.5 мл, сумістні з флуориметром Qubit 3.0 та 4.0. Для поточних флуориметричних вимірювань. 500 шт/уп. </t>
  </si>
  <si>
    <t>Ємності тонкостінні з поліпропілену для використання з флюорометром Qubit</t>
  </si>
  <si>
    <t>Набір  Qubit Flex Assay Tube Strips</t>
  </si>
  <si>
    <t>Смужки з тонкостінних поліпропіленових ємностей об’ємом 8 x 200 мкл з дуже низькою флуоресценцією, які  підходять для оптимальної роботи флюорометра Qubit Flex. Кількість 125*8- стрипів. Ємність (метрична) 200 мкл.</t>
  </si>
  <si>
    <t>Голова робочої групи</t>
  </si>
  <si>
    <t xml:space="preserve">Медичний директор з медичних питань                       </t>
  </si>
  <si>
    <t>Тетяна ІВАНОВА</t>
  </si>
  <si>
    <t>Члени робочої групи:</t>
  </si>
  <si>
    <t xml:space="preserve">Медичний директор </t>
  </si>
  <si>
    <t>Сергій ЧЕРНИШУК</t>
  </si>
  <si>
    <t xml:space="preserve">Медичний директор з поліклінічной роботи                 </t>
  </si>
  <si>
    <t>Володимир СОВА</t>
  </si>
  <si>
    <t>Завідувач відділом імуногістохімічних досліджень дитячого патологоанатомічного відділення</t>
  </si>
  <si>
    <t>Ольга ВИСТАВНИХ</t>
  </si>
  <si>
    <t>Завідувач Українським Референс-центром з клінічної лабораторної діагностики та метрології</t>
  </si>
  <si>
    <t>Вікторія ЯНОВСЬКА</t>
  </si>
  <si>
    <t>Завідувач лабораторії медичної генетики СМГЦ</t>
  </si>
  <si>
    <t>Наталія ОЛЬХОВИЧ</t>
  </si>
  <si>
    <t xml:space="preserve">ОБГРУНТУВАННЯ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</si>
</sst>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1"/>
      <color theme="1"/>
      <name val="Times New Roman"/>
      <family val="1"/>
      <charset val="204"/>
    </font>
    <font>
      <sz val="14"/>
      <color theme="1"/>
      <name val="Times New Roman"/>
      <family val="1"/>
      <charset val="204"/>
    </font>
    <font>
      <b/>
      <sz val="14"/>
      <color theme="1"/>
      <name val="Times New Roman"/>
      <family val="1"/>
      <charset val="204"/>
    </font>
    <font>
      <sz val="14"/>
      <name val="Times New Roman"/>
      <family val="1"/>
      <charset val="204"/>
    </font>
    <font>
      <sz val="12"/>
      <color theme="1"/>
      <name val="Times New Roman"/>
      <family val="1"/>
      <charset val="204"/>
    </font>
    <font>
      <sz val="12"/>
      <color rgb="FF000000"/>
      <name val="Times New Roman"/>
      <family val="1"/>
      <charset val="204"/>
    </font>
    <font>
      <sz val="10"/>
      <name val="Arial Cyr"/>
      <charset val="204"/>
    </font>
    <font>
      <sz val="12"/>
      <name val="Times New Roman"/>
      <family val="1"/>
      <charset val="204"/>
    </font>
    <font>
      <b/>
      <sz val="12"/>
      <color theme="1"/>
      <name val="Times New Roman"/>
      <family val="1"/>
      <charset val="204"/>
    </font>
    <font>
      <sz val="11"/>
      <name val="Times New Roman"/>
      <family val="1"/>
      <charset val="204"/>
    </font>
    <font>
      <sz val="12"/>
      <name val="Times New Roman"/>
      <family val="1"/>
    </font>
    <font>
      <sz val="11"/>
      <name val="Calibri"/>
      <family val="2"/>
      <charset val="204"/>
    </font>
    <font>
      <sz val="14"/>
      <color rgb="FF000000"/>
      <name val="Times New Roman"/>
      <family val="1"/>
      <charset val="204"/>
    </font>
    <font>
      <b/>
      <sz val="14"/>
      <color theme="1"/>
      <name val="Calibri"/>
      <family val="2"/>
      <charset val="204"/>
      <scheme val="minor"/>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0" fontId="2" fillId="0" borderId="0"/>
    <xf numFmtId="0" fontId="1" fillId="0" borderId="0"/>
    <xf numFmtId="0" fontId="10" fillId="0" borderId="0"/>
  </cellStyleXfs>
  <cellXfs count="62">
    <xf numFmtId="0" fontId="0" fillId="0" borderId="0" xfId="0"/>
    <xf numFmtId="0" fontId="3" fillId="0" borderId="0" xfId="0" applyFont="1"/>
    <xf numFmtId="0" fontId="3" fillId="0" borderId="0" xfId="0" applyFont="1" applyAlignment="1">
      <alignment vertical="center" wrapText="1"/>
    </xf>
    <xf numFmtId="0" fontId="3" fillId="0" borderId="0" xfId="0" applyFont="1" applyAlignment="1">
      <alignment horizontal="center" vertical="center" wrapText="1"/>
    </xf>
    <xf numFmtId="0" fontId="8" fillId="0" borderId="0" xfId="2" applyFont="1"/>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1" fontId="9" fillId="0" borderId="1" xfId="0" applyNumberFormat="1" applyFont="1" applyBorder="1" applyAlignment="1">
      <alignment horizontal="center" vertical="center" wrapText="1"/>
    </xf>
    <xf numFmtId="4" fontId="9"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 fontId="8" fillId="0" borderId="1" xfId="0" applyNumberFormat="1"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left"/>
    </xf>
    <xf numFmtId="0" fontId="4" fillId="0" borderId="1" xfId="0" applyFont="1" applyBorder="1" applyAlignment="1">
      <alignment horizontal="center" vertical="center" wrapText="1"/>
    </xf>
    <xf numFmtId="0" fontId="7" fillId="0" borderId="1" xfId="0" applyFont="1" applyBorder="1" applyAlignment="1">
      <alignment horizontal="center" vertical="center"/>
    </xf>
    <xf numFmtId="1" fontId="5" fillId="0" borderId="1" xfId="0" applyNumberFormat="1" applyFont="1" applyBorder="1" applyAlignment="1">
      <alignment horizontal="center" vertical="center"/>
    </xf>
    <xf numFmtId="0" fontId="11" fillId="0" borderId="1" xfId="0" applyFont="1" applyBorder="1" applyAlignment="1">
      <alignment horizontal="center" vertical="center"/>
    </xf>
    <xf numFmtId="0" fontId="6" fillId="0" borderId="0" xfId="0" applyFont="1" applyAlignment="1">
      <alignment horizontal="left"/>
    </xf>
    <xf numFmtId="0" fontId="4" fillId="0" borderId="0" xfId="0" applyFont="1" applyAlignment="1">
      <alignment horizontal="center" vertical="center" wrapText="1"/>
    </xf>
    <xf numFmtId="0" fontId="7" fillId="0" borderId="0" xfId="0" applyFont="1" applyAlignment="1">
      <alignment horizontal="center" vertical="center"/>
    </xf>
    <xf numFmtId="1" fontId="5" fillId="0" borderId="0" xfId="0" applyNumberFormat="1" applyFont="1" applyAlignment="1">
      <alignment horizontal="center" vertical="center"/>
    </xf>
    <xf numFmtId="0" fontId="5" fillId="0" borderId="1" xfId="0" applyFont="1" applyBorder="1" applyAlignment="1">
      <alignment horizontal="center" vertical="center"/>
    </xf>
    <xf numFmtId="4" fontId="5" fillId="0" borderId="1" xfId="0" applyNumberFormat="1" applyFont="1" applyBorder="1" applyAlignment="1">
      <alignment horizontal="center" vertical="center"/>
    </xf>
    <xf numFmtId="4" fontId="12" fillId="0" borderId="1" xfId="0" applyNumberFormat="1" applyFont="1" applyBorder="1" applyAlignment="1">
      <alignment horizontal="center" vertical="center"/>
    </xf>
    <xf numFmtId="0" fontId="8" fillId="0" borderId="1" xfId="0" applyFont="1" applyBorder="1" applyAlignment="1">
      <alignment horizontal="left" vertical="top" wrapText="1"/>
    </xf>
    <xf numFmtId="0" fontId="11" fillId="0" borderId="1" xfId="0" applyFont="1" applyBorder="1" applyAlignment="1">
      <alignment horizontal="center" vertical="center" wrapText="1"/>
    </xf>
    <xf numFmtId="0" fontId="3" fillId="0" borderId="1" xfId="0" applyFont="1" applyBorder="1" applyAlignment="1">
      <alignment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3" fillId="3" borderId="1" xfId="0" applyFont="1" applyFill="1" applyBorder="1" applyAlignment="1">
      <alignment horizontal="center" vertical="center" wrapText="1" shrinkToFit="1"/>
    </xf>
    <xf numFmtId="4" fontId="14" fillId="3" borderId="4" xfId="0" applyNumberFormat="1" applyFont="1" applyFill="1" applyBorder="1" applyAlignment="1">
      <alignment horizontal="center" vertical="center"/>
    </xf>
    <xf numFmtId="0" fontId="8" fillId="0" borderId="1" xfId="0" applyFont="1" applyBorder="1" applyAlignment="1">
      <alignment wrapText="1"/>
    </xf>
    <xf numFmtId="0" fontId="8" fillId="3" borderId="1" xfId="0" applyFont="1" applyFill="1" applyBorder="1" applyAlignment="1">
      <alignment horizontal="left" vertical="top" wrapText="1"/>
    </xf>
    <xf numFmtId="0" fontId="8" fillId="0" borderId="0" xfId="0" applyFont="1"/>
    <xf numFmtId="0" fontId="8" fillId="0" borderId="4" xfId="0" applyFont="1" applyBorder="1" applyAlignment="1">
      <alignment wrapText="1"/>
    </xf>
    <xf numFmtId="0" fontId="8" fillId="0" borderId="4" xfId="0" applyFont="1" applyBorder="1" applyAlignment="1">
      <alignment vertical="center" wrapText="1"/>
    </xf>
    <xf numFmtId="4" fontId="14" fillId="3" borderId="1" xfId="0" applyNumberFormat="1" applyFont="1" applyFill="1" applyBorder="1" applyAlignment="1">
      <alignment horizontal="center" vertical="center"/>
    </xf>
    <xf numFmtId="0" fontId="3" fillId="3" borderId="1" xfId="0" applyFont="1" applyFill="1" applyBorder="1" applyAlignment="1">
      <alignment wrapText="1"/>
    </xf>
    <xf numFmtId="4" fontId="13"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4" fontId="8" fillId="2" borderId="1" xfId="0" applyNumberFormat="1" applyFont="1" applyFill="1" applyBorder="1" applyAlignment="1">
      <alignment horizontal="center" vertical="center"/>
    </xf>
    <xf numFmtId="4" fontId="3" fillId="0" borderId="1" xfId="0" applyNumberFormat="1" applyFont="1" applyBorder="1" applyAlignment="1">
      <alignment horizontal="center" vertical="center"/>
    </xf>
    <xf numFmtId="0" fontId="11" fillId="3" borderId="1" xfId="0" applyFont="1" applyFill="1" applyBorder="1" applyAlignment="1">
      <alignment horizontal="left" vertical="top" wrapText="1"/>
    </xf>
    <xf numFmtId="4" fontId="11" fillId="0" borderId="3" xfId="0" applyNumberFormat="1" applyFont="1" applyBorder="1" applyAlignment="1">
      <alignment horizontal="left" vertical="top" wrapText="1"/>
    </xf>
    <xf numFmtId="4" fontId="11" fillId="0" borderId="1" xfId="0" applyNumberFormat="1" applyFont="1" applyBorder="1" applyAlignment="1">
      <alignment horizontal="left" vertical="top" wrapText="1"/>
    </xf>
    <xf numFmtId="0" fontId="5" fillId="0" borderId="0" xfId="2" applyFont="1" applyAlignment="1">
      <alignment horizontal="center" vertical="center" wrapText="1"/>
    </xf>
    <xf numFmtId="0" fontId="5" fillId="0" borderId="0" xfId="2" applyFont="1" applyAlignment="1">
      <alignment vertical="center" wrapText="1"/>
    </xf>
    <xf numFmtId="0" fontId="5" fillId="0" borderId="0" xfId="2" applyFont="1" applyAlignment="1">
      <alignment horizontal="left" vertical="center" wrapText="1"/>
    </xf>
    <xf numFmtId="0" fontId="5" fillId="0" borderId="0" xfId="0" applyFont="1" applyAlignment="1">
      <alignment horizontal="justify" vertical="center"/>
    </xf>
    <xf numFmtId="0" fontId="16" fillId="0" borderId="0" xfId="2" applyFont="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wrapText="1"/>
    </xf>
    <xf numFmtId="0" fontId="6" fillId="0" borderId="2" xfId="0" applyFont="1" applyBorder="1" applyAlignment="1">
      <alignment horizontal="center" wrapText="1"/>
    </xf>
    <xf numFmtId="0" fontId="3" fillId="0" borderId="0" xfId="0" applyFont="1" applyAlignment="1">
      <alignment horizontal="center" vertical="center" wrapText="1"/>
    </xf>
    <xf numFmtId="0" fontId="5" fillId="0" borderId="0" xfId="2" applyFont="1" applyAlignment="1">
      <alignment horizontal="left" vertical="top" wrapText="1"/>
    </xf>
    <xf numFmtId="0" fontId="5" fillId="0" borderId="0" xfId="2" applyFont="1" applyAlignment="1">
      <alignment horizontal="center" vertical="center" wrapText="1"/>
    </xf>
    <xf numFmtId="0" fontId="5" fillId="0" borderId="0" xfId="2" applyFont="1" applyAlignment="1">
      <alignment horizontal="left" vertical="center" wrapText="1"/>
    </xf>
    <xf numFmtId="0" fontId="5" fillId="0" borderId="0" xfId="2" applyFont="1" applyAlignment="1">
      <alignment horizontal="left" wrapText="1"/>
    </xf>
    <xf numFmtId="0" fontId="6" fillId="0" borderId="0" xfId="0" applyFont="1" applyAlignment="1">
      <alignment horizontal="center" vertical="center" wrapText="1"/>
    </xf>
    <xf numFmtId="0" fontId="17" fillId="0" borderId="0" xfId="0" applyFont="1" applyAlignment="1">
      <alignment horizontal="center" vertical="center" wrapText="1"/>
    </xf>
  </cellXfs>
  <cellStyles count="4">
    <cellStyle name="Звичайний" xfId="0" builtinId="0"/>
    <cellStyle name="Звичайний 2" xfId="1" xr:uid="{00000000-0005-0000-0000-000000000000}"/>
    <cellStyle name="Звичайний 3" xfId="2" xr:uid="{00000000-0005-0000-0000-000001000000}"/>
    <cellStyle name="Обычный 2" xfId="3"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8"/>
  <sheetViews>
    <sheetView tabSelected="1" zoomScale="80" zoomScaleNormal="80" workbookViewId="0">
      <selection activeCell="E8" sqref="E8"/>
    </sheetView>
  </sheetViews>
  <sheetFormatPr defaultColWidth="9.140625" defaultRowHeight="15" x14ac:dyDescent="0.25"/>
  <cols>
    <col min="1" max="1" width="5.85546875" style="2" customWidth="1"/>
    <col min="2" max="2" width="33.28515625" style="2" customWidth="1"/>
    <col min="3" max="3" width="43.7109375" style="2" customWidth="1"/>
    <col min="4" max="4" width="20.28515625" style="2" customWidth="1"/>
    <col min="5" max="5" width="25.7109375" style="2" customWidth="1"/>
    <col min="6" max="6" width="10.28515625" style="2" customWidth="1"/>
    <col min="7" max="7" width="10" style="3" customWidth="1"/>
    <col min="8" max="8" width="15.85546875" style="3" customWidth="1"/>
    <col min="9" max="9" width="17.140625" style="3" customWidth="1"/>
    <col min="10" max="10" width="14.42578125" style="3" customWidth="1"/>
    <col min="11" max="11" width="14" style="3" customWidth="1"/>
    <col min="12" max="12" width="14.42578125" style="3" customWidth="1"/>
    <col min="13" max="13" width="19.42578125" style="3" customWidth="1"/>
    <col min="14" max="16384" width="9.140625" style="1"/>
  </cols>
  <sheetData>
    <row r="1" spans="1:13" ht="18.75" x14ac:dyDescent="0.25">
      <c r="C1" s="60" t="s">
        <v>94</v>
      </c>
      <c r="D1" s="61"/>
      <c r="E1" s="61"/>
      <c r="F1" s="61"/>
      <c r="G1" s="61"/>
      <c r="H1" s="61"/>
      <c r="I1" s="61"/>
      <c r="J1" s="61"/>
      <c r="K1" s="52"/>
      <c r="L1" s="52"/>
      <c r="M1" s="52"/>
    </row>
    <row r="2" spans="1:13" x14ac:dyDescent="0.25">
      <c r="B2" s="53" t="s">
        <v>10</v>
      </c>
      <c r="C2" s="53"/>
      <c r="D2" s="53"/>
      <c r="E2" s="53"/>
      <c r="F2" s="53"/>
      <c r="G2" s="53"/>
      <c r="H2" s="53"/>
      <c r="I2" s="53"/>
      <c r="J2" s="1"/>
      <c r="K2" s="1"/>
      <c r="L2" s="1"/>
      <c r="M2" s="1"/>
    </row>
    <row r="3" spans="1:13" x14ac:dyDescent="0.25">
      <c r="B3" s="53"/>
      <c r="C3" s="53"/>
      <c r="D3" s="53"/>
      <c r="E3" s="53"/>
      <c r="F3" s="53"/>
      <c r="G3" s="53"/>
      <c r="H3" s="53"/>
      <c r="I3" s="53"/>
      <c r="J3" s="1"/>
      <c r="K3" s="1"/>
      <c r="L3" s="1"/>
      <c r="M3" s="1"/>
    </row>
    <row r="4" spans="1:13" x14ac:dyDescent="0.25">
      <c r="B4" s="53"/>
      <c r="C4" s="53"/>
      <c r="D4" s="53"/>
      <c r="E4" s="53"/>
      <c r="F4" s="53"/>
      <c r="G4" s="53"/>
      <c r="H4" s="53"/>
      <c r="I4" s="53"/>
      <c r="J4" s="1"/>
      <c r="K4" s="1"/>
      <c r="L4" s="1"/>
      <c r="M4" s="1"/>
    </row>
    <row r="5" spans="1:13" x14ac:dyDescent="0.25">
      <c r="B5" s="54"/>
      <c r="C5" s="54"/>
      <c r="D5" s="54"/>
      <c r="E5" s="54"/>
      <c r="F5" s="54"/>
      <c r="G5" s="54"/>
      <c r="H5" s="54"/>
      <c r="I5" s="54"/>
      <c r="J5" s="1"/>
      <c r="K5" s="1"/>
      <c r="L5" s="1"/>
      <c r="M5" s="1"/>
    </row>
    <row r="6" spans="1:13" s="4" customFormat="1" ht="47.25" x14ac:dyDescent="0.25">
      <c r="A6" s="5" t="s">
        <v>0</v>
      </c>
      <c r="B6" s="6" t="s">
        <v>4</v>
      </c>
      <c r="C6" s="6" t="s">
        <v>2</v>
      </c>
      <c r="D6" s="6" t="s">
        <v>5</v>
      </c>
      <c r="E6" s="6" t="s">
        <v>6</v>
      </c>
      <c r="F6" s="6" t="s">
        <v>1</v>
      </c>
      <c r="G6" s="7" t="s">
        <v>11</v>
      </c>
      <c r="H6" s="7" t="s">
        <v>13</v>
      </c>
      <c r="I6" s="8" t="s">
        <v>61</v>
      </c>
      <c r="J6" s="7" t="s">
        <v>12</v>
      </c>
      <c r="K6" s="8" t="s">
        <v>62</v>
      </c>
      <c r="L6" s="7" t="s">
        <v>14</v>
      </c>
      <c r="M6" s="8" t="s">
        <v>15</v>
      </c>
    </row>
    <row r="7" spans="1:13" ht="64.5" customHeight="1" x14ac:dyDescent="0.25">
      <c r="A7" s="5">
        <v>1</v>
      </c>
      <c r="B7" s="33" t="s">
        <v>16</v>
      </c>
      <c r="C7" s="26" t="s">
        <v>28</v>
      </c>
      <c r="D7" s="27" t="s">
        <v>23</v>
      </c>
      <c r="E7" s="9" t="s">
        <v>32</v>
      </c>
      <c r="F7" s="6" t="s">
        <v>17</v>
      </c>
      <c r="G7" s="7">
        <v>11</v>
      </c>
      <c r="H7" s="31">
        <v>15540</v>
      </c>
      <c r="I7" s="10">
        <f t="shared" ref="I7:I30" si="0">H7*G7</f>
        <v>170940</v>
      </c>
      <c r="J7" s="10">
        <v>15850</v>
      </c>
      <c r="K7" s="10">
        <f>J7*G7</f>
        <v>174350</v>
      </c>
      <c r="L7" s="42">
        <f>(H7+J7)/2</f>
        <v>15695</v>
      </c>
      <c r="M7" s="10">
        <f>(I7+K7)/2</f>
        <v>172645</v>
      </c>
    </row>
    <row r="8" spans="1:13" ht="64.5" customHeight="1" x14ac:dyDescent="0.25">
      <c r="A8" s="5">
        <v>2</v>
      </c>
      <c r="B8" s="33" t="s">
        <v>75</v>
      </c>
      <c r="C8" s="41" t="s">
        <v>74</v>
      </c>
      <c r="D8" s="27" t="s">
        <v>8</v>
      </c>
      <c r="E8" s="9" t="s">
        <v>32</v>
      </c>
      <c r="F8" s="6" t="s">
        <v>17</v>
      </c>
      <c r="G8" s="7">
        <v>2</v>
      </c>
      <c r="H8" s="31">
        <v>33180</v>
      </c>
      <c r="I8" s="10">
        <f t="shared" si="0"/>
        <v>66360</v>
      </c>
      <c r="J8" s="10">
        <v>33850</v>
      </c>
      <c r="K8" s="10">
        <f t="shared" ref="K8:K30" si="1">J8*G8</f>
        <v>67700</v>
      </c>
      <c r="L8" s="42">
        <f t="shared" ref="L8:L30" si="2">(H8+J8)/2</f>
        <v>33515</v>
      </c>
      <c r="M8" s="10">
        <f t="shared" ref="M8:M30" si="3">(I8+K8)/2</f>
        <v>67030</v>
      </c>
    </row>
    <row r="9" spans="1:13" ht="64.5" customHeight="1" x14ac:dyDescent="0.25">
      <c r="A9" s="5">
        <v>3</v>
      </c>
      <c r="B9" s="33" t="s">
        <v>77</v>
      </c>
      <c r="C9" s="41" t="s">
        <v>76</v>
      </c>
      <c r="D9" s="27" t="s">
        <v>8</v>
      </c>
      <c r="E9" s="9" t="s">
        <v>32</v>
      </c>
      <c r="F9" s="9" t="s">
        <v>17</v>
      </c>
      <c r="G9" s="7">
        <v>4</v>
      </c>
      <c r="H9" s="31">
        <v>10080</v>
      </c>
      <c r="I9" s="10">
        <f t="shared" si="0"/>
        <v>40320</v>
      </c>
      <c r="J9" s="10">
        <v>10480</v>
      </c>
      <c r="K9" s="10">
        <f t="shared" si="1"/>
        <v>41920</v>
      </c>
      <c r="L9" s="42">
        <f t="shared" si="2"/>
        <v>10280</v>
      </c>
      <c r="M9" s="10">
        <f t="shared" si="3"/>
        <v>41120</v>
      </c>
    </row>
    <row r="10" spans="1:13" ht="97.5" customHeight="1" x14ac:dyDescent="0.25">
      <c r="A10" s="5">
        <v>4</v>
      </c>
      <c r="B10" s="33" t="s">
        <v>78</v>
      </c>
      <c r="C10" s="38" t="s">
        <v>79</v>
      </c>
      <c r="D10" s="27" t="s">
        <v>8</v>
      </c>
      <c r="E10" s="9" t="s">
        <v>32</v>
      </c>
      <c r="F10" s="9" t="s">
        <v>17</v>
      </c>
      <c r="G10" s="7">
        <v>1</v>
      </c>
      <c r="H10" s="31">
        <v>21840</v>
      </c>
      <c r="I10" s="10">
        <f t="shared" si="0"/>
        <v>21840</v>
      </c>
      <c r="J10" s="10">
        <v>22710</v>
      </c>
      <c r="K10" s="10">
        <f t="shared" si="1"/>
        <v>22710</v>
      </c>
      <c r="L10" s="42">
        <f t="shared" si="2"/>
        <v>22275</v>
      </c>
      <c r="M10" s="10">
        <f t="shared" si="3"/>
        <v>22275</v>
      </c>
    </row>
    <row r="11" spans="1:13" ht="108" customHeight="1" x14ac:dyDescent="0.25">
      <c r="A11" s="5">
        <v>5</v>
      </c>
      <c r="B11" s="33" t="s">
        <v>18</v>
      </c>
      <c r="C11" s="26" t="s">
        <v>29</v>
      </c>
      <c r="D11" s="27" t="s">
        <v>24</v>
      </c>
      <c r="E11" s="9" t="s">
        <v>32</v>
      </c>
      <c r="F11" s="25" t="s">
        <v>21</v>
      </c>
      <c r="G11" s="7">
        <v>3</v>
      </c>
      <c r="H11" s="31">
        <v>18480</v>
      </c>
      <c r="I11" s="10">
        <f t="shared" si="0"/>
        <v>55440</v>
      </c>
      <c r="J11" s="10">
        <v>18850</v>
      </c>
      <c r="K11" s="10">
        <f t="shared" si="1"/>
        <v>56550</v>
      </c>
      <c r="L11" s="42">
        <f t="shared" si="2"/>
        <v>18665</v>
      </c>
      <c r="M11" s="10">
        <f t="shared" si="3"/>
        <v>55995</v>
      </c>
    </row>
    <row r="12" spans="1:13" ht="135.75" customHeight="1" x14ac:dyDescent="0.25">
      <c r="A12" s="5">
        <v>6</v>
      </c>
      <c r="B12" s="33" t="s">
        <v>19</v>
      </c>
      <c r="C12" s="26" t="s">
        <v>30</v>
      </c>
      <c r="D12" s="27" t="s">
        <v>24</v>
      </c>
      <c r="E12" s="9" t="s">
        <v>32</v>
      </c>
      <c r="F12" s="25" t="s">
        <v>21</v>
      </c>
      <c r="G12" s="7">
        <v>3</v>
      </c>
      <c r="H12" s="31">
        <v>25200</v>
      </c>
      <c r="I12" s="10">
        <f t="shared" si="0"/>
        <v>75600</v>
      </c>
      <c r="J12" s="10">
        <v>28980</v>
      </c>
      <c r="K12" s="10">
        <f t="shared" si="1"/>
        <v>86940</v>
      </c>
      <c r="L12" s="42">
        <f t="shared" si="2"/>
        <v>27090</v>
      </c>
      <c r="M12" s="10">
        <f t="shared" si="3"/>
        <v>81270</v>
      </c>
    </row>
    <row r="13" spans="1:13" ht="89.25" customHeight="1" x14ac:dyDescent="0.25">
      <c r="A13" s="5">
        <v>7</v>
      </c>
      <c r="B13" s="44" t="s">
        <v>20</v>
      </c>
      <c r="C13" s="26" t="s">
        <v>31</v>
      </c>
      <c r="D13" s="27" t="s">
        <v>9</v>
      </c>
      <c r="E13" s="9" t="s">
        <v>32</v>
      </c>
      <c r="F13" s="16" t="s">
        <v>3</v>
      </c>
      <c r="G13" s="7">
        <v>1</v>
      </c>
      <c r="H13" s="31">
        <v>56280</v>
      </c>
      <c r="I13" s="10">
        <f t="shared" si="0"/>
        <v>56280</v>
      </c>
      <c r="J13" s="10">
        <v>63040</v>
      </c>
      <c r="K13" s="10">
        <f t="shared" si="1"/>
        <v>63040</v>
      </c>
      <c r="L13" s="42">
        <f t="shared" si="2"/>
        <v>59660</v>
      </c>
      <c r="M13" s="10">
        <f t="shared" si="3"/>
        <v>59660</v>
      </c>
    </row>
    <row r="14" spans="1:13" ht="105.75" customHeight="1" x14ac:dyDescent="0.25">
      <c r="A14" s="5">
        <v>8</v>
      </c>
      <c r="B14" s="44" t="s">
        <v>34</v>
      </c>
      <c r="C14" s="30" t="s">
        <v>25</v>
      </c>
      <c r="D14" s="30" t="s">
        <v>26</v>
      </c>
      <c r="E14" s="9" t="s">
        <v>32</v>
      </c>
      <c r="F14" s="25" t="s">
        <v>17</v>
      </c>
      <c r="G14" s="7">
        <v>1</v>
      </c>
      <c r="H14" s="31">
        <v>25200</v>
      </c>
      <c r="I14" s="10">
        <f t="shared" si="0"/>
        <v>25200</v>
      </c>
      <c r="J14" s="10">
        <v>28980</v>
      </c>
      <c r="K14" s="10">
        <f t="shared" si="1"/>
        <v>28980</v>
      </c>
      <c r="L14" s="42">
        <f t="shared" si="2"/>
        <v>27090</v>
      </c>
      <c r="M14" s="10">
        <f t="shared" si="3"/>
        <v>27090</v>
      </c>
    </row>
    <row r="15" spans="1:13" customFormat="1" ht="159.75" customHeight="1" x14ac:dyDescent="0.25">
      <c r="A15" s="5">
        <v>9</v>
      </c>
      <c r="B15" s="33" t="s">
        <v>33</v>
      </c>
      <c r="C15" s="32" t="s">
        <v>27</v>
      </c>
      <c r="D15" s="29" t="s">
        <v>58</v>
      </c>
      <c r="E15" s="9" t="s">
        <v>32</v>
      </c>
      <c r="F15" s="28" t="s">
        <v>3</v>
      </c>
      <c r="G15" s="5">
        <v>5</v>
      </c>
      <c r="H15" s="37">
        <v>3880</v>
      </c>
      <c r="I15" s="10">
        <f t="shared" si="0"/>
        <v>19400</v>
      </c>
      <c r="J15" s="43">
        <v>4380</v>
      </c>
      <c r="K15" s="10">
        <f t="shared" si="1"/>
        <v>21900</v>
      </c>
      <c r="L15" s="42">
        <f t="shared" si="2"/>
        <v>4130</v>
      </c>
      <c r="M15" s="10">
        <f t="shared" si="3"/>
        <v>20650</v>
      </c>
    </row>
    <row r="16" spans="1:13" customFormat="1" ht="165.75" customHeight="1" x14ac:dyDescent="0.25">
      <c r="A16" s="5">
        <v>10</v>
      </c>
      <c r="B16" s="33" t="s">
        <v>67</v>
      </c>
      <c r="C16" s="35" t="s">
        <v>69</v>
      </c>
      <c r="D16" s="27" t="s">
        <v>24</v>
      </c>
      <c r="E16" s="9" t="s">
        <v>32</v>
      </c>
      <c r="F16" s="28" t="s">
        <v>3</v>
      </c>
      <c r="G16" s="5">
        <v>5</v>
      </c>
      <c r="H16" s="37">
        <v>8720</v>
      </c>
      <c r="I16" s="10">
        <f t="shared" si="0"/>
        <v>43600</v>
      </c>
      <c r="J16" s="43">
        <v>9070</v>
      </c>
      <c r="K16" s="10">
        <f t="shared" si="1"/>
        <v>45350</v>
      </c>
      <c r="L16" s="42">
        <f t="shared" si="2"/>
        <v>8895</v>
      </c>
      <c r="M16" s="10">
        <f t="shared" si="3"/>
        <v>44475</v>
      </c>
    </row>
    <row r="17" spans="1:13" s="34" customFormat="1" ht="141.75" x14ac:dyDescent="0.25">
      <c r="A17" s="5">
        <v>11</v>
      </c>
      <c r="B17" s="33" t="s">
        <v>68</v>
      </c>
      <c r="C17" s="35" t="s">
        <v>70</v>
      </c>
      <c r="D17" s="27" t="s">
        <v>24</v>
      </c>
      <c r="E17" s="9" t="s">
        <v>32</v>
      </c>
      <c r="F17" s="28" t="s">
        <v>3</v>
      </c>
      <c r="G17" s="5">
        <v>3</v>
      </c>
      <c r="H17" s="37">
        <v>8540</v>
      </c>
      <c r="I17" s="10">
        <f t="shared" si="0"/>
        <v>25620</v>
      </c>
      <c r="J17" s="10">
        <v>8680</v>
      </c>
      <c r="K17" s="10">
        <f t="shared" si="1"/>
        <v>26040</v>
      </c>
      <c r="L17" s="42">
        <f t="shared" si="2"/>
        <v>8610</v>
      </c>
      <c r="M17" s="10">
        <f t="shared" si="3"/>
        <v>25830</v>
      </c>
    </row>
    <row r="18" spans="1:13" s="34" customFormat="1" ht="110.25" x14ac:dyDescent="0.25">
      <c r="A18" s="5">
        <v>12</v>
      </c>
      <c r="B18" s="33" t="s">
        <v>71</v>
      </c>
      <c r="C18" s="35" t="s">
        <v>72</v>
      </c>
      <c r="D18" s="36" t="s">
        <v>59</v>
      </c>
      <c r="E18" s="9" t="s">
        <v>32</v>
      </c>
      <c r="F18" s="28" t="s">
        <v>3</v>
      </c>
      <c r="G18" s="5">
        <v>2</v>
      </c>
      <c r="H18" s="37">
        <v>10040</v>
      </c>
      <c r="I18" s="10">
        <f t="shared" si="0"/>
        <v>20080</v>
      </c>
      <c r="J18" s="10">
        <v>10270</v>
      </c>
      <c r="K18" s="10">
        <f t="shared" si="1"/>
        <v>20540</v>
      </c>
      <c r="L18" s="42">
        <f t="shared" si="2"/>
        <v>10155</v>
      </c>
      <c r="M18" s="10">
        <f t="shared" si="3"/>
        <v>20310</v>
      </c>
    </row>
    <row r="19" spans="1:13" s="34" customFormat="1" ht="94.5" x14ac:dyDescent="0.25">
      <c r="A19" s="5">
        <v>13</v>
      </c>
      <c r="B19" s="24" t="s">
        <v>73</v>
      </c>
      <c r="C19" s="35" t="s">
        <v>45</v>
      </c>
      <c r="D19" s="36" t="s">
        <v>46</v>
      </c>
      <c r="E19" s="9" t="s">
        <v>32</v>
      </c>
      <c r="F19" s="28" t="s">
        <v>17</v>
      </c>
      <c r="G19" s="5">
        <v>100</v>
      </c>
      <c r="H19" s="37">
        <v>2050</v>
      </c>
      <c r="I19" s="10">
        <f t="shared" si="0"/>
        <v>205000</v>
      </c>
      <c r="J19" s="10">
        <v>2090</v>
      </c>
      <c r="K19" s="10">
        <f t="shared" si="1"/>
        <v>209000</v>
      </c>
      <c r="L19" s="42">
        <f t="shared" si="2"/>
        <v>2070</v>
      </c>
      <c r="M19" s="10">
        <f t="shared" si="3"/>
        <v>207000</v>
      </c>
    </row>
    <row r="20" spans="1:13" s="34" customFormat="1" ht="173.25" x14ac:dyDescent="0.25">
      <c r="A20" s="5">
        <v>14</v>
      </c>
      <c r="B20" s="45" t="s">
        <v>35</v>
      </c>
      <c r="C20" s="35" t="s">
        <v>56</v>
      </c>
      <c r="D20" s="36" t="s">
        <v>43</v>
      </c>
      <c r="E20" s="9" t="s">
        <v>32</v>
      </c>
      <c r="F20" s="28" t="s">
        <v>22</v>
      </c>
      <c r="G20" s="5">
        <v>1</v>
      </c>
      <c r="H20" s="37">
        <v>32010</v>
      </c>
      <c r="I20" s="10">
        <f t="shared" si="0"/>
        <v>32010</v>
      </c>
      <c r="J20" s="10">
        <v>32780</v>
      </c>
      <c r="K20" s="10">
        <f t="shared" si="1"/>
        <v>32780</v>
      </c>
      <c r="L20" s="42">
        <f t="shared" si="2"/>
        <v>32395</v>
      </c>
      <c r="M20" s="10">
        <f t="shared" si="3"/>
        <v>32395</v>
      </c>
    </row>
    <row r="21" spans="1:13" s="34" customFormat="1" ht="112.5" customHeight="1" x14ac:dyDescent="0.25">
      <c r="A21" s="5">
        <v>15</v>
      </c>
      <c r="B21" s="24" t="s">
        <v>66</v>
      </c>
      <c r="C21" s="35" t="s">
        <v>42</v>
      </c>
      <c r="D21" s="36" t="s">
        <v>43</v>
      </c>
      <c r="E21" s="9" t="s">
        <v>32</v>
      </c>
      <c r="F21" s="28" t="s">
        <v>22</v>
      </c>
      <c r="G21" s="5">
        <v>1</v>
      </c>
      <c r="H21" s="37">
        <v>56150</v>
      </c>
      <c r="I21" s="10">
        <f t="shared" si="0"/>
        <v>56150</v>
      </c>
      <c r="J21" s="10">
        <v>57275</v>
      </c>
      <c r="K21" s="10">
        <f t="shared" si="1"/>
        <v>57275</v>
      </c>
      <c r="L21" s="42">
        <f t="shared" si="2"/>
        <v>56712.5</v>
      </c>
      <c r="M21" s="10">
        <f t="shared" si="3"/>
        <v>56712.5</v>
      </c>
    </row>
    <row r="22" spans="1:13" s="34" customFormat="1" ht="126" x14ac:dyDescent="0.25">
      <c r="A22" s="5">
        <v>16</v>
      </c>
      <c r="B22" s="24" t="s">
        <v>36</v>
      </c>
      <c r="C22" s="35" t="s">
        <v>44</v>
      </c>
      <c r="D22" s="36" t="s">
        <v>43</v>
      </c>
      <c r="E22" s="9" t="s">
        <v>32</v>
      </c>
      <c r="F22" s="28" t="s">
        <v>22</v>
      </c>
      <c r="G22" s="5">
        <v>2</v>
      </c>
      <c r="H22" s="37">
        <v>88000</v>
      </c>
      <c r="I22" s="10">
        <f t="shared" si="0"/>
        <v>176000</v>
      </c>
      <c r="J22" s="10">
        <v>90000</v>
      </c>
      <c r="K22" s="10">
        <f t="shared" si="1"/>
        <v>180000</v>
      </c>
      <c r="L22" s="42">
        <f t="shared" si="2"/>
        <v>89000</v>
      </c>
      <c r="M22" s="10">
        <f t="shared" si="3"/>
        <v>178000</v>
      </c>
    </row>
    <row r="23" spans="1:13" s="34" customFormat="1" ht="189" x14ac:dyDescent="0.25">
      <c r="A23" s="5">
        <v>17</v>
      </c>
      <c r="B23" s="46" t="s">
        <v>37</v>
      </c>
      <c r="C23" s="35" t="s">
        <v>53</v>
      </c>
      <c r="D23" s="27" t="s">
        <v>24</v>
      </c>
      <c r="E23" s="9" t="s">
        <v>32</v>
      </c>
      <c r="F23" s="28" t="s">
        <v>17</v>
      </c>
      <c r="G23" s="5">
        <v>2</v>
      </c>
      <c r="H23" s="37">
        <v>168350</v>
      </c>
      <c r="I23" s="10">
        <f t="shared" si="0"/>
        <v>336700</v>
      </c>
      <c r="J23" s="10">
        <v>172230</v>
      </c>
      <c r="K23" s="10">
        <f t="shared" si="1"/>
        <v>344460</v>
      </c>
      <c r="L23" s="42">
        <f t="shared" si="2"/>
        <v>170290</v>
      </c>
      <c r="M23" s="10">
        <f t="shared" si="3"/>
        <v>340580</v>
      </c>
    </row>
    <row r="24" spans="1:13" s="34" customFormat="1" ht="173.25" x14ac:dyDescent="0.25">
      <c r="A24" s="5">
        <v>18</v>
      </c>
      <c r="B24" s="39" t="s">
        <v>64</v>
      </c>
      <c r="C24" s="35" t="s">
        <v>55</v>
      </c>
      <c r="D24" s="36" t="s">
        <v>43</v>
      </c>
      <c r="E24" s="9" t="s">
        <v>32</v>
      </c>
      <c r="F24" s="28" t="s">
        <v>22</v>
      </c>
      <c r="G24" s="5">
        <v>1</v>
      </c>
      <c r="H24" s="37">
        <v>86520</v>
      </c>
      <c r="I24" s="10">
        <f t="shared" si="0"/>
        <v>86520</v>
      </c>
      <c r="J24" s="10">
        <v>89120</v>
      </c>
      <c r="K24" s="10">
        <f t="shared" si="1"/>
        <v>89120</v>
      </c>
      <c r="L24" s="42">
        <f t="shared" si="2"/>
        <v>87820</v>
      </c>
      <c r="M24" s="10">
        <f t="shared" si="3"/>
        <v>87820</v>
      </c>
    </row>
    <row r="25" spans="1:13" s="34" customFormat="1" ht="110.25" x14ac:dyDescent="0.25">
      <c r="A25" s="5">
        <v>19</v>
      </c>
      <c r="B25" s="46" t="s">
        <v>63</v>
      </c>
      <c r="C25" s="35" t="s">
        <v>54</v>
      </c>
      <c r="D25" s="36" t="s">
        <v>57</v>
      </c>
      <c r="E25" s="9" t="s">
        <v>32</v>
      </c>
      <c r="F25" s="28" t="s">
        <v>17</v>
      </c>
      <c r="G25" s="5">
        <v>1</v>
      </c>
      <c r="H25" s="37">
        <v>1850</v>
      </c>
      <c r="I25" s="10">
        <f t="shared" si="0"/>
        <v>1850</v>
      </c>
      <c r="J25" s="10">
        <v>1900</v>
      </c>
      <c r="K25" s="10">
        <f t="shared" si="1"/>
        <v>1900</v>
      </c>
      <c r="L25" s="42">
        <f t="shared" si="2"/>
        <v>1875</v>
      </c>
      <c r="M25" s="10">
        <f t="shared" si="3"/>
        <v>1875</v>
      </c>
    </row>
    <row r="26" spans="1:13" s="34" customFormat="1" ht="78.75" x14ac:dyDescent="0.25">
      <c r="A26" s="5">
        <v>20</v>
      </c>
      <c r="B26" s="24" t="s">
        <v>38</v>
      </c>
      <c r="C26" s="35" t="s">
        <v>47</v>
      </c>
      <c r="D26" s="36" t="s">
        <v>48</v>
      </c>
      <c r="E26" s="9" t="s">
        <v>32</v>
      </c>
      <c r="F26" s="28" t="s">
        <v>17</v>
      </c>
      <c r="G26" s="5">
        <v>4</v>
      </c>
      <c r="H26" s="37">
        <v>15140</v>
      </c>
      <c r="I26" s="10">
        <f t="shared" si="0"/>
        <v>60560</v>
      </c>
      <c r="J26" s="10">
        <v>15520</v>
      </c>
      <c r="K26" s="10">
        <f t="shared" si="1"/>
        <v>62080</v>
      </c>
      <c r="L26" s="42">
        <f t="shared" si="2"/>
        <v>15330</v>
      </c>
      <c r="M26" s="10">
        <f t="shared" si="3"/>
        <v>61320</v>
      </c>
    </row>
    <row r="27" spans="1:13" s="34" customFormat="1" ht="110.25" x14ac:dyDescent="0.25">
      <c r="A27" s="5">
        <v>21</v>
      </c>
      <c r="B27" s="24" t="s">
        <v>39</v>
      </c>
      <c r="C27" s="35" t="s">
        <v>49</v>
      </c>
      <c r="D27" s="27" t="s">
        <v>24</v>
      </c>
      <c r="E27" s="9" t="s">
        <v>32</v>
      </c>
      <c r="F27" s="28" t="s">
        <v>17</v>
      </c>
      <c r="G27" s="5">
        <v>10</v>
      </c>
      <c r="H27" s="37">
        <v>1410</v>
      </c>
      <c r="I27" s="10">
        <f t="shared" si="0"/>
        <v>14100</v>
      </c>
      <c r="J27" s="10">
        <v>1450</v>
      </c>
      <c r="K27" s="10">
        <f t="shared" si="1"/>
        <v>14500</v>
      </c>
      <c r="L27" s="42">
        <f t="shared" si="2"/>
        <v>1430</v>
      </c>
      <c r="M27" s="10">
        <f t="shared" si="3"/>
        <v>14300</v>
      </c>
    </row>
    <row r="28" spans="1:13" s="34" customFormat="1" ht="189" x14ac:dyDescent="0.25">
      <c r="A28" s="5">
        <v>22</v>
      </c>
      <c r="B28" s="24" t="s">
        <v>40</v>
      </c>
      <c r="C28" s="35" t="s">
        <v>50</v>
      </c>
      <c r="D28" s="36" t="s">
        <v>51</v>
      </c>
      <c r="E28" s="9" t="s">
        <v>32</v>
      </c>
      <c r="F28" s="28" t="s">
        <v>17</v>
      </c>
      <c r="G28" s="5">
        <v>20</v>
      </c>
      <c r="H28" s="37">
        <v>2040</v>
      </c>
      <c r="I28" s="10">
        <f t="shared" si="0"/>
        <v>40800</v>
      </c>
      <c r="J28" s="10">
        <v>2100</v>
      </c>
      <c r="K28" s="10">
        <f t="shared" si="1"/>
        <v>42000</v>
      </c>
      <c r="L28" s="42">
        <f t="shared" si="2"/>
        <v>2070</v>
      </c>
      <c r="M28" s="10">
        <f t="shared" si="3"/>
        <v>41400</v>
      </c>
    </row>
    <row r="29" spans="1:13" s="34" customFormat="1" ht="78.75" x14ac:dyDescent="0.25">
      <c r="A29" s="5">
        <v>23</v>
      </c>
      <c r="B29" s="39" t="s">
        <v>65</v>
      </c>
      <c r="C29" s="35" t="s">
        <v>60</v>
      </c>
      <c r="D29" s="36" t="s">
        <v>51</v>
      </c>
      <c r="E29" s="9" t="s">
        <v>32</v>
      </c>
      <c r="F29" s="28" t="s">
        <v>17</v>
      </c>
      <c r="G29" s="5">
        <v>5</v>
      </c>
      <c r="H29" s="37">
        <v>13120</v>
      </c>
      <c r="I29" s="10">
        <f t="shared" si="0"/>
        <v>65600</v>
      </c>
      <c r="J29" s="10">
        <v>13520</v>
      </c>
      <c r="K29" s="10">
        <f t="shared" si="1"/>
        <v>67600</v>
      </c>
      <c r="L29" s="42">
        <f t="shared" si="2"/>
        <v>13320</v>
      </c>
      <c r="M29" s="10">
        <f t="shared" si="3"/>
        <v>66600</v>
      </c>
    </row>
    <row r="30" spans="1:13" s="34" customFormat="1" ht="63" x14ac:dyDescent="0.25">
      <c r="A30" s="5">
        <v>24</v>
      </c>
      <c r="B30" s="40" t="s">
        <v>41</v>
      </c>
      <c r="C30" s="35" t="s">
        <v>52</v>
      </c>
      <c r="D30" s="36" t="s">
        <v>43</v>
      </c>
      <c r="E30" s="9" t="s">
        <v>32</v>
      </c>
      <c r="F30" s="28" t="s">
        <v>22</v>
      </c>
      <c r="G30" s="5">
        <v>2</v>
      </c>
      <c r="H30" s="37">
        <v>2820</v>
      </c>
      <c r="I30" s="10">
        <f t="shared" si="0"/>
        <v>5640</v>
      </c>
      <c r="J30" s="10">
        <v>2940</v>
      </c>
      <c r="K30" s="10">
        <f t="shared" si="1"/>
        <v>5880</v>
      </c>
      <c r="L30" s="42">
        <f t="shared" si="2"/>
        <v>2880</v>
      </c>
      <c r="M30" s="10">
        <f t="shared" si="3"/>
        <v>5760</v>
      </c>
    </row>
    <row r="31" spans="1:13" ht="18.75" x14ac:dyDescent="0.3">
      <c r="A31" s="21"/>
      <c r="B31" s="12" t="s">
        <v>7</v>
      </c>
      <c r="C31" s="12"/>
      <c r="D31" s="12"/>
      <c r="E31" s="13"/>
      <c r="F31" s="14"/>
      <c r="G31" s="15"/>
      <c r="H31" s="22"/>
      <c r="I31" s="23">
        <f>SUM(I7:I30)</f>
        <v>1701610</v>
      </c>
      <c r="J31" s="22"/>
      <c r="K31" s="23">
        <f>SUM(K7:K30)</f>
        <v>1762615</v>
      </c>
      <c r="L31" s="22"/>
      <c r="M31" s="23">
        <f>SUM(M7:M30)</f>
        <v>1732112.5</v>
      </c>
    </row>
    <row r="32" spans="1:13" ht="18.75" x14ac:dyDescent="0.3">
      <c r="A32" s="11"/>
      <c r="B32" s="17"/>
      <c r="C32" s="17"/>
      <c r="D32" s="17"/>
      <c r="E32" s="18"/>
      <c r="F32" s="19"/>
      <c r="G32" s="20"/>
      <c r="H32" s="20"/>
      <c r="J32" s="20"/>
      <c r="L32" s="20"/>
    </row>
    <row r="33" spans="1:8" s="50" customFormat="1" ht="42" customHeight="1" x14ac:dyDescent="0.25">
      <c r="A33" s="47"/>
      <c r="B33" s="48" t="s">
        <v>80</v>
      </c>
      <c r="C33" s="49"/>
      <c r="D33" s="49"/>
      <c r="E33" s="47"/>
      <c r="F33" s="47"/>
      <c r="G33" s="47"/>
      <c r="H33" s="47"/>
    </row>
    <row r="34" spans="1:8" s="50" customFormat="1" ht="28.5" customHeight="1" x14ac:dyDescent="0.25">
      <c r="A34" s="47"/>
      <c r="B34" s="56" t="s">
        <v>81</v>
      </c>
      <c r="C34" s="56"/>
      <c r="D34" s="56"/>
      <c r="E34" s="51"/>
      <c r="F34" s="47"/>
      <c r="G34" s="57" t="s">
        <v>82</v>
      </c>
      <c r="H34" s="57"/>
    </row>
    <row r="35" spans="1:8" s="50" customFormat="1" ht="25.5" customHeight="1" x14ac:dyDescent="0.25">
      <c r="A35" s="47"/>
      <c r="B35" s="48"/>
      <c r="C35" s="49"/>
      <c r="D35" s="49"/>
      <c r="E35" s="47"/>
      <c r="F35" s="47"/>
      <c r="G35" s="57"/>
      <c r="H35" s="57"/>
    </row>
    <row r="36" spans="1:8" s="50" customFormat="1" ht="23.25" customHeight="1" x14ac:dyDescent="0.25">
      <c r="A36" s="47"/>
      <c r="B36" s="48" t="s">
        <v>83</v>
      </c>
      <c r="C36" s="49"/>
      <c r="D36" s="49"/>
      <c r="E36" s="47"/>
      <c r="F36" s="47"/>
      <c r="G36" s="57"/>
      <c r="H36" s="57"/>
    </row>
    <row r="37" spans="1:8" s="50" customFormat="1" ht="30" customHeight="1" x14ac:dyDescent="0.25">
      <c r="A37" s="47"/>
      <c r="B37" s="48" t="s">
        <v>84</v>
      </c>
      <c r="C37" s="49"/>
      <c r="D37" s="49"/>
      <c r="E37" s="47"/>
      <c r="F37" s="47"/>
      <c r="G37" s="57" t="s">
        <v>85</v>
      </c>
      <c r="H37" s="57"/>
    </row>
    <row r="38" spans="1:8" s="50" customFormat="1" ht="26.25" customHeight="1" x14ac:dyDescent="0.25">
      <c r="A38" s="47"/>
      <c r="B38" s="56" t="s">
        <v>86</v>
      </c>
      <c r="C38" s="56"/>
      <c r="D38" s="56"/>
      <c r="E38" s="51"/>
      <c r="F38" s="47"/>
      <c r="G38" s="57" t="s">
        <v>87</v>
      </c>
      <c r="H38" s="57"/>
    </row>
    <row r="39" spans="1:8" s="50" customFormat="1" ht="35.25" customHeight="1" x14ac:dyDescent="0.25">
      <c r="A39" s="47"/>
      <c r="B39" s="58" t="s">
        <v>88</v>
      </c>
      <c r="C39" s="58"/>
      <c r="D39" s="58"/>
      <c r="E39" s="58"/>
      <c r="F39" s="47"/>
      <c r="G39" s="57" t="s">
        <v>89</v>
      </c>
      <c r="H39" s="57"/>
    </row>
    <row r="40" spans="1:8" s="50" customFormat="1" ht="30" customHeight="1" x14ac:dyDescent="0.3">
      <c r="A40" s="47"/>
      <c r="B40" s="59" t="s">
        <v>90</v>
      </c>
      <c r="C40" s="59"/>
      <c r="D40" s="59"/>
      <c r="E40" s="59"/>
      <c r="F40" s="47"/>
      <c r="G40" s="57" t="s">
        <v>91</v>
      </c>
      <c r="H40" s="57"/>
    </row>
    <row r="41" spans="1:8" s="50" customFormat="1" ht="30" customHeight="1" x14ac:dyDescent="0.25">
      <c r="A41" s="47"/>
      <c r="B41" s="58" t="s">
        <v>92</v>
      </c>
      <c r="C41" s="58"/>
      <c r="D41" s="58"/>
      <c r="E41" s="47"/>
      <c r="F41" s="47"/>
      <c r="G41" s="57" t="s">
        <v>93</v>
      </c>
      <c r="H41" s="57"/>
    </row>
    <row r="42" spans="1:8" x14ac:dyDescent="0.25">
      <c r="B42" s="1"/>
      <c r="C42" s="1"/>
      <c r="D42" s="1"/>
      <c r="E42" s="1"/>
      <c r="F42" s="1"/>
    </row>
    <row r="43" spans="1:8" x14ac:dyDescent="0.25">
      <c r="B43" s="55"/>
      <c r="C43" s="55"/>
      <c r="D43" s="55"/>
      <c r="E43" s="55"/>
      <c r="F43" s="3"/>
    </row>
    <row r="44" spans="1:8" x14ac:dyDescent="0.25">
      <c r="B44" s="1"/>
      <c r="C44" s="1"/>
      <c r="D44" s="1"/>
      <c r="E44" s="1"/>
      <c r="F44" s="1"/>
    </row>
    <row r="45" spans="1:8" x14ac:dyDescent="0.25">
      <c r="B45" s="55"/>
      <c r="C45" s="55"/>
      <c r="D45" s="55"/>
      <c r="E45" s="55"/>
      <c r="F45" s="3"/>
    </row>
    <row r="46" spans="1:8" x14ac:dyDescent="0.25">
      <c r="B46" s="1"/>
      <c r="C46" s="1"/>
      <c r="D46" s="1"/>
      <c r="E46" s="1"/>
      <c r="F46" s="1"/>
    </row>
    <row r="48" spans="1:8" x14ac:dyDescent="0.25">
      <c r="B48" s="1"/>
      <c r="C48" s="1"/>
      <c r="D48" s="1"/>
      <c r="E48" s="1"/>
      <c r="F48" s="1"/>
    </row>
  </sheetData>
  <mergeCells count="17">
    <mergeCell ref="C1:J1"/>
    <mergeCell ref="B2:I5"/>
    <mergeCell ref="B43:E43"/>
    <mergeCell ref="B45:E45"/>
    <mergeCell ref="B34:D34"/>
    <mergeCell ref="G34:H34"/>
    <mergeCell ref="G35:H35"/>
    <mergeCell ref="G36:H36"/>
    <mergeCell ref="G37:H37"/>
    <mergeCell ref="B38:D38"/>
    <mergeCell ref="G38:H38"/>
    <mergeCell ref="B39:E39"/>
    <mergeCell ref="G39:H39"/>
    <mergeCell ref="B40:E40"/>
    <mergeCell ref="G40:H40"/>
    <mergeCell ref="B41:D41"/>
    <mergeCell ref="G41:H41"/>
  </mergeCells>
  <pageMargins left="0.25" right="0.25" top="0.75" bottom="0.75" header="0.3" footer="0.3"/>
  <pageSetup paperSize="9" scale="56" fitToHeight="0"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Пластик</vt:lpstr>
      <vt:lpstr>Лист2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2024-02-26T09:25:22Z</dcterms:modified>
</cp:coreProperties>
</file>