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LASH DRIVE\Відкриті торги 2024 з особливостями\2220 реагенти\Скрінінг Генетика 2024\Скринінг регіони генетика вироби 12 нам. 730000,00 заг\"/>
    </mc:Choice>
  </mc:AlternateContent>
  <xr:revisionPtr revIDLastSave="0" documentId="13_ncr:1_{1BFC76EA-9EFB-4957-B04C-FF61AF429C3F}" xr6:coauthVersionLast="36" xr6:coauthVersionMax="47" xr10:uidLastSave="{00000000-0000-0000-0000-000000000000}"/>
  <bookViews>
    <workbookView xWindow="-105" yWindow="-105" windowWidth="23250" windowHeight="12570" xr2:uid="{00000000-000D-0000-FFFF-FFFF00000000}"/>
  </bookViews>
  <sheets>
    <sheet name="Витратні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3" l="1"/>
  <c r="L8" i="3"/>
  <c r="L9" i="3"/>
  <c r="L10" i="3"/>
  <c r="L11" i="3"/>
  <c r="L12" i="3"/>
  <c r="L13" i="3"/>
  <c r="L14" i="3"/>
  <c r="L15" i="3"/>
  <c r="L16" i="3"/>
  <c r="L17" i="3"/>
  <c r="L6" i="3"/>
  <c r="K7" i="3"/>
  <c r="K8" i="3"/>
  <c r="K9" i="3"/>
  <c r="K10" i="3"/>
  <c r="K11" i="3"/>
  <c r="K12" i="3"/>
  <c r="K13" i="3"/>
  <c r="K14" i="3"/>
  <c r="K15" i="3"/>
  <c r="K16" i="3"/>
  <c r="K17" i="3"/>
  <c r="K6" i="3"/>
  <c r="I17" i="3"/>
  <c r="I16" i="3"/>
  <c r="I15" i="3"/>
  <c r="I14" i="3"/>
  <c r="I13" i="3"/>
  <c r="I12" i="3"/>
  <c r="I11" i="3"/>
  <c r="I10" i="3"/>
  <c r="I9" i="3"/>
  <c r="I8" i="3"/>
  <c r="I7" i="3"/>
  <c r="I6" i="3"/>
  <c r="M8" i="3" l="1"/>
  <c r="M6" i="3"/>
  <c r="M15" i="3"/>
  <c r="M9" i="3"/>
  <c r="M7" i="3"/>
  <c r="M14" i="3"/>
  <c r="M13" i="3"/>
  <c r="I18" i="3"/>
  <c r="M12" i="3"/>
  <c r="M17" i="3"/>
  <c r="M11" i="3"/>
  <c r="M16" i="3"/>
  <c r="M10" i="3"/>
  <c r="K18" i="3"/>
  <c r="M18" i="3" l="1"/>
</calcChain>
</file>

<file path=xl/sharedStrings.xml><?xml version="1.0" encoding="utf-8"?>
<sst xmlns="http://schemas.openxmlformats.org/spreadsheetml/2006/main" count="88" uniqueCount="59">
  <si>
    <t>уп</t>
  </si>
  <si>
    <t>Конус для LC-MS, Waters TQD-Xevo</t>
  </si>
  <si>
    <t>Голки для автосамплера Renata Waters</t>
  </si>
  <si>
    <t>Шприц до автосамплера Renata Waters</t>
  </si>
  <si>
    <t>шт</t>
  </si>
  <si>
    <t>Ацетонітрил для LC-MS, CARLO ERBA, 2,5 л</t>
  </si>
  <si>
    <t>Вода для LC-MS, CARLO ERBA, 2,5 л</t>
  </si>
  <si>
    <t>2-Пропанол класу LC-MS, CARLO ERBA, 1 л</t>
  </si>
  <si>
    <t>Formic Acid для LC-MS, CARLO ERBA, 1 л</t>
  </si>
  <si>
    <t>Планшет для ПЛР робіт по 96 лунок (уп.10 шт.)</t>
  </si>
  <si>
    <t>Оптичні плівки (уп 100 шт)</t>
  </si>
  <si>
    <t>Адгезивні плівки (уп 100 шт)</t>
  </si>
  <si>
    <t>Планшет прозорий круглодонний  Thermo Scientific (ІФА), 180 шт</t>
  </si>
  <si>
    <t>МТВ</t>
  </si>
  <si>
    <t>Код НК</t>
  </si>
  <si>
    <t xml:space="preserve"> 33190000-8 - Медичне обладнання та вироби медичного призначення різні</t>
  </si>
  <si>
    <t>561296-Мікропланшет ІВД</t>
  </si>
  <si>
    <t xml:space="preserve">Полістирольний прозорий планшет з U-подібним дном - призначений для внесення в його лунки різних реагентів  для наступних процедур термостатування, мікроскопування. Нестерильні, стандартного фомату, без кришок. Фасування: не менше 180 шт/уп
</t>
  </si>
  <si>
    <t>Планшет оптичний для ПЛР робіт на 96 лунок. Об'єм лунок - 0,2 мл. Планшет повинен бути  стерильний, вільний від ДНКаз, РНКаз, ДНК людини, інгібіторів ПЛР та пірогенів. Висота юбки планшету повинна бути 10,41+-0,13 мм. Загальна вистота планшету повинна бути 23,24+-0,13 мм. Кількість - 10 шт/уп</t>
  </si>
  <si>
    <t>Герметизуючя плівка з клеєвою основою, прозора, для ПЛР планшетів з виступаючим краєм, 50 мкм, з робочим діапазоном -40 +120 °C, вільні від ДНКаз, РНКаз, ДНК людини, інгібіторів ПЛР та пірогенів</t>
  </si>
  <si>
    <t>62229
Ковпачок пробірки / судини</t>
  </si>
  <si>
    <t>Клейка акрилова адгезивна плівка, прозора, для ПЛР планшетів. Товщина повинна бути не більше 255 мкм. Робочий діапазон температур повинен бути не гіршех -20 +120 °C. Розмір клейкої частини повинен бути 117,5*80 мм. Кількість повинна бути 100 шт/уп.</t>
  </si>
  <si>
    <t>відсутній</t>
  </si>
  <si>
    <t>Прозора, безбарна рідина. Використовується для ВЕРХ/МС. Вміст основної речовини не менше 99,95 %. Фасування 1 л</t>
  </si>
  <si>
    <t>Прозора безбарвна рідина. Використовується для ВЕРХ/МС. Вміст основної речовини не менше 99%. Фасування - 1 л.</t>
  </si>
  <si>
    <t>Вода для хроматографії. Використовується для ВЕРХ/МС. Електропровідність не більше 0,1 µS/cm. Фасування 2,5 л</t>
  </si>
  <si>
    <t>Прозора, безбарна рідина. Використовується для ВЕРХ/МС. Вміст основної речовини не менше 99,95 %. Фасування 2,5 л</t>
  </si>
  <si>
    <t>Шприц об’ємом 100 мкл для менеджера зразків 3777С, виробництва компанії Waters</t>
  </si>
  <si>
    <t>Набір з трьох змінних голок для менеджера зразків 3777С, виробництва компанії Waters</t>
  </si>
  <si>
    <t>Конус для введення зразка для мас-спектрометра Waters Xevo TQD. Внутрішній діаметр отвору 0,5 мм, матеріал – нержавіюча сталь</t>
  </si>
  <si>
    <t>60444 —
Скринінг метаболізму
новонароджених / вроджені
захворювання ІВД, набір, мас-
спектрофотометричний аналіз</t>
  </si>
  <si>
    <t>Капілярна трубка, Waters.</t>
  </si>
  <si>
    <t>Набір з двох капілярних трубок виготовлених з нержавіючої сталі для мас-спектрометричних систем виробництва Waters. 2 шт /уп</t>
  </si>
  <si>
    <t xml:space="preserve">Медичний директор з медичних питань                       </t>
  </si>
  <si>
    <t>Тетяна ІВАНОВА</t>
  </si>
  <si>
    <t>Члени робочої групи:</t>
  </si>
  <si>
    <t xml:space="preserve">Медичний директор </t>
  </si>
  <si>
    <t>Сергій ЧЕРНИШУК</t>
  </si>
  <si>
    <t xml:space="preserve">Медичний директор з поліклінічной роботи                 </t>
  </si>
  <si>
    <t>Володимир СОВА</t>
  </si>
  <si>
    <t>Завідувач відділом імуногістохімічних досліджень дитячого патологоанатомічного відділення</t>
  </si>
  <si>
    <t>Ольга ВИСТАВНИХ</t>
  </si>
  <si>
    <t>Завідувач Українським Референс-центром з клінічної лабораторної діагностики та метрології</t>
  </si>
  <si>
    <t>Вікторія ЯНОВСЬКА</t>
  </si>
  <si>
    <t>Завідувач лабораторії медичної генетики СМГЦ</t>
  </si>
  <si>
    <t>Наталія ОЛЬХОВИЧ</t>
  </si>
  <si>
    <t>Сума 1, грн</t>
  </si>
  <si>
    <t>Сума 2, грн</t>
  </si>
  <si>
    <t xml:space="preserve">ІНФОРМАЦІЯ
про необхідні технічні, якісні та кількісні характеристики предмету закупівлі (витратні матеріали для неонатального скринінгу регіональні)                                                                                                                                                                    </t>
  </si>
  <si>
    <t>№</t>
  </si>
  <si>
    <t>Назва медичного виробу</t>
  </si>
  <si>
    <t>Код ДК 021:2015</t>
  </si>
  <si>
    <t>Одиниця виміру</t>
  </si>
  <si>
    <t>Кількість, уп.</t>
  </si>
  <si>
    <t>Ціна 1 за одиницю, грн</t>
  </si>
  <si>
    <t>Ціна 2 за одиницю, грн</t>
  </si>
  <si>
    <t>Середня ціна, грн</t>
  </si>
  <si>
    <t>Середня сума, грн</t>
  </si>
  <si>
    <t>Голова робочої групи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</si>
</sst>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₴_-;\-* #,##0.00_₴_-;_-* &quot;-&quot;??_₴_-;_-@_-"/>
    <numFmt numFmtId="165" formatCode="#,##0.00_₴"/>
  </numFmts>
  <fonts count="34" x14ac:knownFonts="1">
    <font>
      <sz val="11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Arial Cyr"/>
      <charset val="204"/>
    </font>
    <font>
      <sz val="20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29">
    <xf numFmtId="0" fontId="0" fillId="0" borderId="0"/>
    <xf numFmtId="0" fontId="4" fillId="0" borderId="0"/>
    <xf numFmtId="0" fontId="10" fillId="0" borderId="0"/>
    <xf numFmtId="0" fontId="8" fillId="0" borderId="0"/>
    <xf numFmtId="0" fontId="8" fillId="0" borderId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3" fillId="6" borderId="4" applyNumberFormat="0" applyAlignment="0" applyProtection="0"/>
    <xf numFmtId="0" fontId="14" fillId="13" borderId="5" applyNumberFormat="0" applyAlignment="0" applyProtection="0"/>
    <xf numFmtId="0" fontId="15" fillId="13" borderId="4" applyNumberFormat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14" borderId="10" applyNumberFormat="0" applyAlignment="0" applyProtection="0"/>
    <xf numFmtId="0" fontId="21" fillId="0" borderId="0" applyNumberFormat="0" applyFill="0" applyBorder="0" applyAlignment="0" applyProtection="0"/>
    <xf numFmtId="0" fontId="22" fillId="15" borderId="0" applyNumberFormat="0" applyBorder="0" applyAlignment="0" applyProtection="0"/>
    <xf numFmtId="0" fontId="23" fillId="4" borderId="0" applyNumberFormat="0" applyBorder="0" applyAlignment="0" applyProtection="0"/>
    <xf numFmtId="0" fontId="24" fillId="0" borderId="0" applyNumberFormat="0" applyFill="0" applyBorder="0" applyAlignment="0" applyProtection="0"/>
    <xf numFmtId="0" fontId="4" fillId="16" borderId="11" applyNumberFormat="0" applyFont="0" applyAlignment="0" applyProtection="0"/>
    <xf numFmtId="0" fontId="25" fillId="0" borderId="12" applyNumberFormat="0" applyFill="0" applyAlignment="0" applyProtection="0"/>
    <xf numFmtId="0" fontId="11" fillId="0" borderId="0"/>
    <xf numFmtId="0" fontId="26" fillId="0" borderId="0" applyNumberFormat="0" applyFill="0" applyBorder="0" applyAlignment="0" applyProtection="0"/>
    <xf numFmtId="0" fontId="27" fillId="5" borderId="0" applyNumberFormat="0" applyBorder="0" applyAlignment="0" applyProtection="0"/>
  </cellStyleXfs>
  <cellXfs count="9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0" xfId="0" applyFont="1"/>
    <xf numFmtId="0" fontId="1" fillId="0" borderId="2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5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/>
    <xf numFmtId="165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justify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165" fontId="1" fillId="2" borderId="0" xfId="0" applyNumberFormat="1" applyFont="1" applyFill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left" vertical="center" wrapText="1"/>
    </xf>
    <xf numFmtId="165" fontId="1" fillId="0" borderId="0" xfId="0" applyNumberFormat="1" applyFont="1" applyAlignment="1">
      <alignment horizontal="justify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 wrapText="1"/>
    </xf>
    <xf numFmtId="0" fontId="3" fillId="0" borderId="0" xfId="0" applyFont="1" applyAlignment="1">
      <alignment horizontal="justify" vertical="center" wrapText="1"/>
    </xf>
    <xf numFmtId="49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165" fontId="1" fillId="0" borderId="0" xfId="0" applyNumberFormat="1" applyFont="1" applyAlignment="1">
      <alignment horizontal="center"/>
    </xf>
    <xf numFmtId="0" fontId="2" fillId="0" borderId="0" xfId="0" applyFont="1" applyAlignment="1">
      <alignment horizontal="justify" vertical="justify" wrapText="1"/>
    </xf>
    <xf numFmtId="0" fontId="2" fillId="0" borderId="0" xfId="0" applyFont="1" applyAlignment="1">
      <alignment wrapText="1"/>
    </xf>
    <xf numFmtId="165" fontId="1" fillId="0" borderId="0" xfId="0" applyNumberFormat="1" applyFont="1" applyAlignment="1">
      <alignment horizontal="justify" vertical="justify"/>
    </xf>
    <xf numFmtId="0" fontId="6" fillId="0" borderId="0" xfId="0" applyFont="1" applyAlignment="1">
      <alignment horizontal="justify" vertical="justify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justify" wrapText="1"/>
    </xf>
    <xf numFmtId="165" fontId="5" fillId="0" borderId="0" xfId="0" applyNumberFormat="1" applyFont="1" applyAlignment="1">
      <alignment horizontal="justify" vertical="justify"/>
    </xf>
    <xf numFmtId="0" fontId="5" fillId="0" borderId="0" xfId="0" applyFont="1" applyAlignment="1">
      <alignment horizontal="justify" vertical="justify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0" borderId="0" xfId="1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 wrapText="1"/>
    </xf>
    <xf numFmtId="0" fontId="5" fillId="0" borderId="1" xfId="0" applyFont="1" applyBorder="1"/>
    <xf numFmtId="0" fontId="5" fillId="0" borderId="3" xfId="0" applyFont="1" applyBorder="1"/>
    <xf numFmtId="0" fontId="3" fillId="0" borderId="0" xfId="0" applyFont="1" applyAlignment="1">
      <alignment horizontal="justify" vertical="center"/>
    </xf>
    <xf numFmtId="0" fontId="9" fillId="0" borderId="0" xfId="0" applyFont="1"/>
    <xf numFmtId="0" fontId="7" fillId="0" borderId="0" xfId="0" applyFont="1" applyAlignment="1">
      <alignment horizontal="justify" vertical="center"/>
    </xf>
    <xf numFmtId="0" fontId="30" fillId="0" borderId="0" xfId="0" applyFont="1"/>
    <xf numFmtId="0" fontId="7" fillId="0" borderId="0" xfId="4" applyFont="1" applyAlignment="1">
      <alignment horizontal="center" vertical="center" wrapText="1"/>
    </xf>
    <xf numFmtId="0" fontId="7" fillId="0" borderId="0" xfId="4" applyFont="1" applyAlignment="1">
      <alignment vertical="center" wrapText="1"/>
    </xf>
    <xf numFmtId="0" fontId="7" fillId="0" borderId="0" xfId="4" applyFont="1" applyAlignment="1">
      <alignment horizontal="left" vertical="center" wrapText="1"/>
    </xf>
    <xf numFmtId="0" fontId="29" fillId="0" borderId="0" xfId="4" applyFont="1" applyAlignment="1">
      <alignment horizontal="center" vertical="center" wrapText="1"/>
    </xf>
    <xf numFmtId="0" fontId="31" fillId="0" borderId="0" xfId="4" applyFont="1"/>
    <xf numFmtId="0" fontId="28" fillId="2" borderId="0" xfId="0" applyFont="1" applyFill="1" applyAlignment="1">
      <alignment horizontal="center"/>
    </xf>
    <xf numFmtId="164" fontId="28" fillId="0" borderId="0" xfId="0" applyNumberFormat="1" applyFont="1" applyAlignment="1">
      <alignment horizontal="center" vertical="center"/>
    </xf>
    <xf numFmtId="4" fontId="28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/>
    <xf numFmtId="0" fontId="28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1" fontId="32" fillId="0" borderId="1" xfId="0" applyNumberFormat="1" applyFont="1" applyBorder="1" applyAlignment="1">
      <alignment horizontal="center" vertical="center" wrapText="1"/>
    </xf>
    <xf numFmtId="4" fontId="32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4" fontId="33" fillId="2" borderId="1" xfId="1" applyNumberFormat="1" applyFont="1" applyFill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33" fillId="3" borderId="1" xfId="0" applyNumberFormat="1" applyFont="1" applyFill="1" applyBorder="1" applyAlignment="1">
      <alignment horizontal="center" vertical="center" wrapText="1"/>
    </xf>
    <xf numFmtId="4" fontId="33" fillId="2" borderId="2" xfId="1" applyNumberFormat="1" applyFont="1" applyFill="1" applyBorder="1" applyAlignment="1">
      <alignment horizontal="left" vertical="center" wrapText="1"/>
    </xf>
    <xf numFmtId="4" fontId="33" fillId="0" borderId="1" xfId="0" applyNumberFormat="1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3" fontId="33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29" fillId="0" borderId="1" xfId="2" applyFont="1" applyBorder="1" applyAlignment="1">
      <alignment horizontal="left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33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28" fillId="0" borderId="0" xfId="0" applyFont="1"/>
    <xf numFmtId="0" fontId="28" fillId="2" borderId="0" xfId="0" applyFont="1" applyFill="1"/>
    <xf numFmtId="0" fontId="28" fillId="2" borderId="0" xfId="0" applyFont="1" applyFill="1" applyAlignment="1">
      <alignment wrapText="1"/>
    </xf>
    <xf numFmtId="165" fontId="28" fillId="2" borderId="0" xfId="0" applyNumberFormat="1" applyFont="1" applyFill="1" applyAlignment="1">
      <alignment horizontal="center" vertical="center"/>
    </xf>
    <xf numFmtId="0" fontId="7" fillId="0" borderId="0" xfId="4" applyFont="1" applyAlignment="1">
      <alignment horizontal="left" vertical="center" wrapText="1"/>
    </xf>
    <xf numFmtId="0" fontId="7" fillId="0" borderId="0" xfId="4" applyFont="1" applyAlignment="1">
      <alignment horizontal="center" vertical="center" wrapText="1"/>
    </xf>
    <xf numFmtId="0" fontId="7" fillId="0" borderId="0" xfId="4" applyFont="1" applyAlignment="1">
      <alignment horizontal="left" vertical="top" wrapText="1"/>
    </xf>
    <xf numFmtId="0" fontId="7" fillId="0" borderId="0" xfId="4" applyFont="1" applyAlignment="1">
      <alignment horizontal="left" wrapText="1"/>
    </xf>
    <xf numFmtId="0" fontId="28" fillId="0" borderId="0" xfId="0" applyFont="1" applyAlignment="1">
      <alignment horizontal="center" wrapText="1"/>
    </xf>
    <xf numFmtId="0" fontId="28" fillId="0" borderId="13" xfId="0" applyFont="1" applyBorder="1" applyAlignment="1">
      <alignment horizontal="center" wrapText="1"/>
    </xf>
  </cellXfs>
  <cellStyles count="29">
    <cellStyle name="Акцент1 2" xfId="5" xr:uid="{00000000-0005-0000-0000-000000000000}"/>
    <cellStyle name="Акцент2 2" xfId="6" xr:uid="{00000000-0005-0000-0000-000001000000}"/>
    <cellStyle name="Акцент3 2" xfId="7" xr:uid="{00000000-0005-0000-0000-000002000000}"/>
    <cellStyle name="Акцент4 2" xfId="8" xr:uid="{00000000-0005-0000-0000-000003000000}"/>
    <cellStyle name="Акцент5 2" xfId="9" xr:uid="{00000000-0005-0000-0000-000004000000}"/>
    <cellStyle name="Акцент6 2" xfId="10" xr:uid="{00000000-0005-0000-0000-000005000000}"/>
    <cellStyle name="Ввод  2" xfId="11" xr:uid="{00000000-0005-0000-0000-000006000000}"/>
    <cellStyle name="Вывод 2" xfId="12" xr:uid="{00000000-0005-0000-0000-000007000000}"/>
    <cellStyle name="Вычисление 2" xfId="13" xr:uid="{00000000-0005-0000-0000-000008000000}"/>
    <cellStyle name="Заголовок 1 2" xfId="14" xr:uid="{00000000-0005-0000-0000-000009000000}"/>
    <cellStyle name="Заголовок 2 2" xfId="15" xr:uid="{00000000-0005-0000-0000-00000A000000}"/>
    <cellStyle name="Заголовок 3 2" xfId="16" xr:uid="{00000000-0005-0000-0000-00000B000000}"/>
    <cellStyle name="Заголовок 4 2" xfId="17" xr:uid="{00000000-0005-0000-0000-00000C000000}"/>
    <cellStyle name="Звичайний" xfId="0" builtinId="0"/>
    <cellStyle name="Звичайний 2" xfId="3" xr:uid="{00000000-0005-0000-0000-00000D000000}"/>
    <cellStyle name="Звичайний 3" xfId="4" xr:uid="{00000000-0005-0000-0000-00000E000000}"/>
    <cellStyle name="Итог 2" xfId="18" xr:uid="{00000000-0005-0000-0000-00000F000000}"/>
    <cellStyle name="Контрольная ячейка 2" xfId="19" xr:uid="{00000000-0005-0000-0000-000010000000}"/>
    <cellStyle name="Название 2" xfId="20" xr:uid="{00000000-0005-0000-0000-000011000000}"/>
    <cellStyle name="Нейтральный 2" xfId="21" xr:uid="{00000000-0005-0000-0000-000012000000}"/>
    <cellStyle name="Обычный 2" xfId="1" xr:uid="{00000000-0005-0000-0000-000014000000}"/>
    <cellStyle name="Обычный 3" xfId="2" xr:uid="{00000000-0005-0000-0000-000015000000}"/>
    <cellStyle name="Плохой 2" xfId="22" xr:uid="{00000000-0005-0000-0000-000016000000}"/>
    <cellStyle name="Пояснение 2" xfId="23" xr:uid="{00000000-0005-0000-0000-000017000000}"/>
    <cellStyle name="Примечание 2" xfId="24" xr:uid="{00000000-0005-0000-0000-000018000000}"/>
    <cellStyle name="Связанная ячейка 2" xfId="25" xr:uid="{00000000-0005-0000-0000-000019000000}"/>
    <cellStyle name="Стиль 1" xfId="26" xr:uid="{00000000-0005-0000-0000-00001A000000}"/>
    <cellStyle name="Текст предупреждения 2" xfId="27" xr:uid="{00000000-0005-0000-0000-00001B000000}"/>
    <cellStyle name="Хороший 2" xfId="28" xr:uid="{00000000-0005-0000-0000-00001C000000}"/>
  </cellStyles>
  <dxfs count="2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Light16"/>
  <colors>
    <mruColors>
      <color rgb="FFFFFF00"/>
      <color rgb="FFFFFF66"/>
      <color rgb="FFFF66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I54"/>
  <sheetViews>
    <sheetView tabSelected="1" zoomScale="75" zoomScaleNormal="75" workbookViewId="0">
      <selection activeCell="E6" sqref="E6"/>
    </sheetView>
  </sheetViews>
  <sheetFormatPr defaultColWidth="9.140625" defaultRowHeight="84" customHeight="1" x14ac:dyDescent="0.25"/>
  <cols>
    <col min="1" max="1" width="6.5703125" style="1" customWidth="1"/>
    <col min="2" max="2" width="34" style="20" customWidth="1"/>
    <col min="3" max="3" width="60.7109375" style="20" customWidth="1"/>
    <col min="4" max="4" width="25.140625" style="1" customWidth="1"/>
    <col min="5" max="5" width="25.5703125" style="10" customWidth="1"/>
    <col min="6" max="6" width="17.28515625" style="21" customWidth="1"/>
    <col min="7" max="7" width="15" style="21" customWidth="1"/>
    <col min="8" max="8" width="22" style="46" customWidth="1"/>
    <col min="9" max="9" width="18.42578125" style="46" customWidth="1"/>
    <col min="10" max="10" width="17.28515625" style="2" customWidth="1"/>
    <col min="11" max="11" width="16.5703125" style="2" customWidth="1"/>
    <col min="12" max="12" width="19.85546875" style="2" customWidth="1"/>
    <col min="13" max="13" width="18.85546875" style="1" customWidth="1"/>
    <col min="14" max="16384" width="9.140625" style="2"/>
  </cols>
  <sheetData>
    <row r="1" spans="1:113" s="50" customFormat="1" ht="18.75" x14ac:dyDescent="0.3">
      <c r="A1" s="61"/>
      <c r="B1" s="97" t="s">
        <v>48</v>
      </c>
      <c r="C1" s="97"/>
      <c r="D1" s="97"/>
      <c r="E1" s="97"/>
      <c r="F1" s="97"/>
      <c r="G1" s="97"/>
      <c r="H1" s="97"/>
      <c r="I1" s="97"/>
      <c r="J1" s="62"/>
      <c r="K1" s="62"/>
      <c r="L1" s="62"/>
      <c r="M1" s="62"/>
    </row>
    <row r="2" spans="1:113" s="50" customFormat="1" ht="18.75" x14ac:dyDescent="0.3">
      <c r="A2" s="61"/>
      <c r="B2" s="97"/>
      <c r="C2" s="97"/>
      <c r="D2" s="97"/>
      <c r="E2" s="97"/>
      <c r="F2" s="97"/>
      <c r="G2" s="97"/>
      <c r="H2" s="97"/>
      <c r="I2" s="97"/>
      <c r="J2" s="62"/>
      <c r="K2" s="62"/>
      <c r="L2" s="62"/>
      <c r="M2" s="62"/>
    </row>
    <row r="3" spans="1:113" s="50" customFormat="1" ht="18.75" x14ac:dyDescent="0.3">
      <c r="A3" s="61"/>
      <c r="B3" s="97"/>
      <c r="C3" s="97"/>
      <c r="D3" s="97"/>
      <c r="E3" s="97"/>
      <c r="F3" s="97"/>
      <c r="G3" s="97"/>
      <c r="H3" s="97"/>
      <c r="I3" s="97"/>
      <c r="J3" s="62"/>
      <c r="K3" s="62"/>
      <c r="L3" s="62"/>
      <c r="M3" s="62"/>
    </row>
    <row r="4" spans="1:113" s="50" customFormat="1" ht="18.75" x14ac:dyDescent="0.3">
      <c r="A4" s="61"/>
      <c r="B4" s="98"/>
      <c r="C4" s="98"/>
      <c r="D4" s="98"/>
      <c r="E4" s="98"/>
      <c r="F4" s="98"/>
      <c r="G4" s="98"/>
      <c r="H4" s="98"/>
      <c r="I4" s="98"/>
      <c r="J4" s="62"/>
      <c r="K4" s="62"/>
      <c r="L4" s="62"/>
      <c r="M4" s="62"/>
    </row>
    <row r="5" spans="1:113" s="57" customFormat="1" ht="56.25" x14ac:dyDescent="0.25">
      <c r="A5" s="63" t="s">
        <v>49</v>
      </c>
      <c r="B5" s="64" t="s">
        <v>50</v>
      </c>
      <c r="C5" s="64" t="s">
        <v>13</v>
      </c>
      <c r="D5" s="64" t="s">
        <v>14</v>
      </c>
      <c r="E5" s="64" t="s">
        <v>51</v>
      </c>
      <c r="F5" s="64" t="s">
        <v>52</v>
      </c>
      <c r="G5" s="65" t="s">
        <v>53</v>
      </c>
      <c r="H5" s="65" t="s">
        <v>54</v>
      </c>
      <c r="I5" s="66" t="s">
        <v>46</v>
      </c>
      <c r="J5" s="65" t="s">
        <v>55</v>
      </c>
      <c r="K5" s="66" t="s">
        <v>47</v>
      </c>
      <c r="L5" s="65" t="s">
        <v>56</v>
      </c>
      <c r="M5" s="66" t="s">
        <v>57</v>
      </c>
    </row>
    <row r="6" spans="1:113" s="4" customFormat="1" ht="93.75" x14ac:dyDescent="0.25">
      <c r="A6" s="67">
        <v>1</v>
      </c>
      <c r="B6" s="68" t="s">
        <v>8</v>
      </c>
      <c r="C6" s="68" t="s">
        <v>24</v>
      </c>
      <c r="D6" s="67" t="s">
        <v>22</v>
      </c>
      <c r="E6" s="72" t="s">
        <v>15</v>
      </c>
      <c r="F6" s="67">
        <v>1</v>
      </c>
      <c r="G6" s="67" t="s">
        <v>4</v>
      </c>
      <c r="H6" s="69">
        <v>1060</v>
      </c>
      <c r="I6" s="69">
        <f t="shared" ref="I6:I17" si="0">H6*F6</f>
        <v>1060</v>
      </c>
      <c r="J6" s="70">
        <v>1100</v>
      </c>
      <c r="K6" s="69">
        <f>J6*F6</f>
        <v>1100</v>
      </c>
      <c r="L6" s="69">
        <f>(H6+J6)/2</f>
        <v>1080</v>
      </c>
      <c r="M6" s="69">
        <f>(I6+K6)/2</f>
        <v>1080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</row>
    <row r="7" spans="1:113" s="4" customFormat="1" ht="93.75" x14ac:dyDescent="0.25">
      <c r="A7" s="67">
        <v>2</v>
      </c>
      <c r="B7" s="68" t="s">
        <v>7</v>
      </c>
      <c r="C7" s="68" t="s">
        <v>23</v>
      </c>
      <c r="D7" s="67" t="s">
        <v>22</v>
      </c>
      <c r="E7" s="72" t="s">
        <v>15</v>
      </c>
      <c r="F7" s="67">
        <v>5</v>
      </c>
      <c r="G7" s="67" t="s">
        <v>4</v>
      </c>
      <c r="H7" s="69">
        <v>1320</v>
      </c>
      <c r="I7" s="69">
        <f t="shared" si="0"/>
        <v>6600</v>
      </c>
      <c r="J7" s="70">
        <v>1380</v>
      </c>
      <c r="K7" s="69">
        <f t="shared" ref="K7:K17" si="1">J7*F7</f>
        <v>6900</v>
      </c>
      <c r="L7" s="69">
        <f t="shared" ref="L7:L17" si="2">(H7+J7)/2</f>
        <v>1350</v>
      </c>
      <c r="M7" s="69">
        <f t="shared" ref="M7:M17" si="3">(I7+K7)/2</f>
        <v>6750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</row>
    <row r="8" spans="1:113" s="4" customFormat="1" ht="93.75" x14ac:dyDescent="0.25">
      <c r="A8" s="67">
        <v>3</v>
      </c>
      <c r="B8" s="68" t="s">
        <v>6</v>
      </c>
      <c r="C8" s="68" t="s">
        <v>25</v>
      </c>
      <c r="D8" s="71" t="s">
        <v>22</v>
      </c>
      <c r="E8" s="72" t="s">
        <v>15</v>
      </c>
      <c r="F8" s="71">
        <v>3</v>
      </c>
      <c r="G8" s="71" t="s">
        <v>4</v>
      </c>
      <c r="H8" s="69">
        <v>1060</v>
      </c>
      <c r="I8" s="69">
        <f t="shared" si="0"/>
        <v>3180</v>
      </c>
      <c r="J8" s="70">
        <v>1100</v>
      </c>
      <c r="K8" s="69">
        <f t="shared" si="1"/>
        <v>3300</v>
      </c>
      <c r="L8" s="69">
        <f t="shared" si="2"/>
        <v>1080</v>
      </c>
      <c r="M8" s="69">
        <f t="shared" si="3"/>
        <v>3240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</row>
    <row r="9" spans="1:113" s="4" customFormat="1" ht="93.75" x14ac:dyDescent="0.25">
      <c r="A9" s="67">
        <v>4</v>
      </c>
      <c r="B9" s="68" t="s">
        <v>5</v>
      </c>
      <c r="C9" s="68" t="s">
        <v>26</v>
      </c>
      <c r="D9" s="67" t="s">
        <v>22</v>
      </c>
      <c r="E9" s="72" t="s">
        <v>15</v>
      </c>
      <c r="F9" s="67">
        <v>1</v>
      </c>
      <c r="G9" s="67" t="s">
        <v>4</v>
      </c>
      <c r="H9" s="69">
        <v>2640</v>
      </c>
      <c r="I9" s="69">
        <f t="shared" si="0"/>
        <v>2640</v>
      </c>
      <c r="J9" s="70">
        <v>2720</v>
      </c>
      <c r="K9" s="69">
        <f t="shared" si="1"/>
        <v>2720</v>
      </c>
      <c r="L9" s="69">
        <f t="shared" si="2"/>
        <v>2680</v>
      </c>
      <c r="M9" s="69">
        <f t="shared" si="3"/>
        <v>2680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</row>
    <row r="10" spans="1:113" s="4" customFormat="1" ht="168.75" x14ac:dyDescent="0.25">
      <c r="A10" s="67">
        <v>5</v>
      </c>
      <c r="B10" s="68" t="s">
        <v>1</v>
      </c>
      <c r="C10" s="68" t="s">
        <v>29</v>
      </c>
      <c r="D10" s="67" t="s">
        <v>30</v>
      </c>
      <c r="E10" s="72" t="s">
        <v>15</v>
      </c>
      <c r="F10" s="67">
        <v>1</v>
      </c>
      <c r="G10" s="67" t="s">
        <v>4</v>
      </c>
      <c r="H10" s="73">
        <v>24730</v>
      </c>
      <c r="I10" s="69">
        <f t="shared" si="0"/>
        <v>24730</v>
      </c>
      <c r="J10" s="70">
        <v>25780</v>
      </c>
      <c r="K10" s="69">
        <f t="shared" si="1"/>
        <v>25780</v>
      </c>
      <c r="L10" s="69">
        <f t="shared" si="2"/>
        <v>25255</v>
      </c>
      <c r="M10" s="69">
        <f t="shared" si="3"/>
        <v>25255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</row>
    <row r="11" spans="1:113" s="4" customFormat="1" ht="168.75" x14ac:dyDescent="0.25">
      <c r="A11" s="67">
        <v>6</v>
      </c>
      <c r="B11" s="68" t="s">
        <v>2</v>
      </c>
      <c r="C11" s="68" t="s">
        <v>28</v>
      </c>
      <c r="D11" s="67" t="s">
        <v>30</v>
      </c>
      <c r="E11" s="72" t="s">
        <v>15</v>
      </c>
      <c r="F11" s="67">
        <v>3</v>
      </c>
      <c r="G11" s="67" t="s">
        <v>4</v>
      </c>
      <c r="H11" s="73">
        <v>4490</v>
      </c>
      <c r="I11" s="69">
        <f t="shared" si="0"/>
        <v>13470</v>
      </c>
      <c r="J11" s="70">
        <v>4610</v>
      </c>
      <c r="K11" s="69">
        <f t="shared" si="1"/>
        <v>13830</v>
      </c>
      <c r="L11" s="69">
        <f t="shared" si="2"/>
        <v>4550</v>
      </c>
      <c r="M11" s="69">
        <f t="shared" si="3"/>
        <v>13650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</row>
    <row r="12" spans="1:113" ht="168.75" x14ac:dyDescent="0.25">
      <c r="A12" s="67">
        <v>7</v>
      </c>
      <c r="B12" s="74" t="s">
        <v>3</v>
      </c>
      <c r="C12" s="74" t="s">
        <v>27</v>
      </c>
      <c r="D12" s="67" t="s">
        <v>30</v>
      </c>
      <c r="E12" s="72" t="s">
        <v>15</v>
      </c>
      <c r="F12" s="67">
        <v>1</v>
      </c>
      <c r="G12" s="67" t="s">
        <v>4</v>
      </c>
      <c r="H12" s="73">
        <v>35290</v>
      </c>
      <c r="I12" s="69">
        <f t="shared" si="0"/>
        <v>35290</v>
      </c>
      <c r="J12" s="70">
        <v>36140</v>
      </c>
      <c r="K12" s="69">
        <f t="shared" si="1"/>
        <v>36140</v>
      </c>
      <c r="L12" s="69">
        <f t="shared" si="2"/>
        <v>35715</v>
      </c>
      <c r="M12" s="69">
        <f t="shared" si="3"/>
        <v>35715</v>
      </c>
    </row>
    <row r="13" spans="1:113" s="47" customFormat="1" ht="131.25" x14ac:dyDescent="0.4">
      <c r="A13" s="67">
        <v>8</v>
      </c>
      <c r="B13" s="75" t="s">
        <v>9</v>
      </c>
      <c r="C13" s="76" t="s">
        <v>18</v>
      </c>
      <c r="D13" s="77" t="s">
        <v>16</v>
      </c>
      <c r="E13" s="72" t="s">
        <v>15</v>
      </c>
      <c r="F13" s="78">
        <v>65</v>
      </c>
      <c r="G13" s="79" t="s">
        <v>0</v>
      </c>
      <c r="H13" s="80">
        <v>4710</v>
      </c>
      <c r="I13" s="69">
        <f t="shared" si="0"/>
        <v>306150</v>
      </c>
      <c r="J13" s="69">
        <v>4950</v>
      </c>
      <c r="K13" s="69">
        <f t="shared" si="1"/>
        <v>321750</v>
      </c>
      <c r="L13" s="69">
        <f t="shared" si="2"/>
        <v>4830</v>
      </c>
      <c r="M13" s="69">
        <f t="shared" si="3"/>
        <v>313950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48"/>
    </row>
    <row r="14" spans="1:113" s="47" customFormat="1" ht="93.75" x14ac:dyDescent="0.4">
      <c r="A14" s="67">
        <v>9</v>
      </c>
      <c r="B14" s="75" t="s">
        <v>10</v>
      </c>
      <c r="C14" s="81" t="s">
        <v>19</v>
      </c>
      <c r="D14" s="82" t="s">
        <v>20</v>
      </c>
      <c r="E14" s="82" t="s">
        <v>15</v>
      </c>
      <c r="F14" s="78">
        <v>1</v>
      </c>
      <c r="G14" s="79" t="s">
        <v>0</v>
      </c>
      <c r="H14" s="80">
        <v>33850</v>
      </c>
      <c r="I14" s="69">
        <f t="shared" si="0"/>
        <v>33850</v>
      </c>
      <c r="J14" s="69">
        <v>34530</v>
      </c>
      <c r="K14" s="69">
        <f t="shared" si="1"/>
        <v>34530</v>
      </c>
      <c r="L14" s="69">
        <f t="shared" si="2"/>
        <v>34190</v>
      </c>
      <c r="M14" s="69">
        <f t="shared" si="3"/>
        <v>34190</v>
      </c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48"/>
    </row>
    <row r="15" spans="1:113" s="11" customFormat="1" ht="112.5" x14ac:dyDescent="0.4">
      <c r="A15" s="67">
        <v>10</v>
      </c>
      <c r="B15" s="75" t="s">
        <v>11</v>
      </c>
      <c r="C15" s="81" t="s">
        <v>21</v>
      </c>
      <c r="D15" s="82" t="s">
        <v>20</v>
      </c>
      <c r="E15" s="82" t="s">
        <v>15</v>
      </c>
      <c r="F15" s="78">
        <v>20</v>
      </c>
      <c r="G15" s="79" t="s">
        <v>0</v>
      </c>
      <c r="H15" s="80">
        <v>8400</v>
      </c>
      <c r="I15" s="69">
        <f t="shared" si="0"/>
        <v>168000</v>
      </c>
      <c r="J15" s="69">
        <v>8650</v>
      </c>
      <c r="K15" s="69">
        <f t="shared" si="1"/>
        <v>173000</v>
      </c>
      <c r="L15" s="69">
        <f t="shared" si="2"/>
        <v>8525</v>
      </c>
      <c r="M15" s="69">
        <f t="shared" si="3"/>
        <v>170500</v>
      </c>
    </row>
    <row r="16" spans="1:113" s="11" customFormat="1" ht="131.25" x14ac:dyDescent="0.4">
      <c r="A16" s="67">
        <v>11</v>
      </c>
      <c r="B16" s="75" t="s">
        <v>12</v>
      </c>
      <c r="C16" s="83" t="s">
        <v>17</v>
      </c>
      <c r="D16" s="77" t="s">
        <v>16</v>
      </c>
      <c r="E16" s="72" t="s">
        <v>15</v>
      </c>
      <c r="F16" s="78">
        <v>3</v>
      </c>
      <c r="G16" s="79" t="s">
        <v>0</v>
      </c>
      <c r="H16" s="84">
        <v>22180</v>
      </c>
      <c r="I16" s="69">
        <f t="shared" si="0"/>
        <v>66540</v>
      </c>
      <c r="J16" s="69">
        <v>24000</v>
      </c>
      <c r="K16" s="69">
        <f t="shared" si="1"/>
        <v>72000</v>
      </c>
      <c r="L16" s="69">
        <f t="shared" si="2"/>
        <v>23090</v>
      </c>
      <c r="M16" s="69">
        <f t="shared" si="3"/>
        <v>69270</v>
      </c>
    </row>
    <row r="17" spans="1:13" s="11" customFormat="1" ht="170.25" x14ac:dyDescent="0.4">
      <c r="A17" s="67">
        <v>12</v>
      </c>
      <c r="B17" s="85" t="s">
        <v>31</v>
      </c>
      <c r="C17" s="86" t="s">
        <v>32</v>
      </c>
      <c r="D17" s="87" t="s">
        <v>30</v>
      </c>
      <c r="E17" s="72" t="s">
        <v>15</v>
      </c>
      <c r="F17" s="88">
        <v>2</v>
      </c>
      <c r="G17" s="79" t="s">
        <v>0</v>
      </c>
      <c r="H17" s="80">
        <v>18660</v>
      </c>
      <c r="I17" s="69">
        <f t="shared" si="0"/>
        <v>37320</v>
      </c>
      <c r="J17" s="69">
        <v>19410</v>
      </c>
      <c r="K17" s="69">
        <f t="shared" si="1"/>
        <v>38820</v>
      </c>
      <c r="L17" s="69">
        <f t="shared" si="2"/>
        <v>19035</v>
      </c>
      <c r="M17" s="69">
        <f t="shared" si="3"/>
        <v>38070</v>
      </c>
    </row>
    <row r="18" spans="1:13" s="52" customFormat="1" ht="51.75" customHeight="1" x14ac:dyDescent="0.35">
      <c r="A18" s="89"/>
      <c r="B18" s="90"/>
      <c r="C18" s="90"/>
      <c r="D18" s="58"/>
      <c r="E18" s="58"/>
      <c r="F18" s="91"/>
      <c r="G18" s="91"/>
      <c r="H18" s="92"/>
      <c r="I18" s="59">
        <f>SUM(I6:I17)</f>
        <v>698830</v>
      </c>
      <c r="J18" s="89"/>
      <c r="K18" s="60">
        <f>SUM(K6:K17)</f>
        <v>729870</v>
      </c>
      <c r="L18" s="89"/>
      <c r="M18" s="60">
        <f>SUM(M6:M17)</f>
        <v>714350</v>
      </c>
    </row>
    <row r="19" spans="1:13" s="51" customFormat="1" ht="42" customHeight="1" x14ac:dyDescent="0.25">
      <c r="A19" s="53"/>
      <c r="B19" s="54" t="s">
        <v>58</v>
      </c>
      <c r="C19" s="55"/>
      <c r="D19" s="55"/>
      <c r="E19" s="53"/>
      <c r="F19" s="53"/>
      <c r="G19" s="53"/>
      <c r="H19" s="53"/>
    </row>
    <row r="20" spans="1:13" s="51" customFormat="1" ht="28.5" customHeight="1" x14ac:dyDescent="0.25">
      <c r="A20" s="53"/>
      <c r="B20" s="95" t="s">
        <v>33</v>
      </c>
      <c r="C20" s="95"/>
      <c r="D20" s="95"/>
      <c r="E20" s="56"/>
      <c r="F20" s="53"/>
      <c r="G20" s="94" t="s">
        <v>34</v>
      </c>
      <c r="H20" s="94"/>
    </row>
    <row r="21" spans="1:13" s="51" customFormat="1" ht="25.5" customHeight="1" x14ac:dyDescent="0.25">
      <c r="A21" s="53"/>
      <c r="B21" s="54"/>
      <c r="C21" s="55"/>
      <c r="D21" s="55"/>
      <c r="E21" s="53"/>
      <c r="F21" s="53"/>
      <c r="G21" s="94"/>
      <c r="H21" s="94"/>
    </row>
    <row r="22" spans="1:13" s="51" customFormat="1" ht="23.25" customHeight="1" x14ac:dyDescent="0.25">
      <c r="A22" s="53"/>
      <c r="B22" s="54" t="s">
        <v>35</v>
      </c>
      <c r="C22" s="55"/>
      <c r="D22" s="55"/>
      <c r="E22" s="53"/>
      <c r="F22" s="53"/>
      <c r="G22" s="94"/>
      <c r="H22" s="94"/>
    </row>
    <row r="23" spans="1:13" s="51" customFormat="1" ht="30" customHeight="1" x14ac:dyDescent="0.25">
      <c r="A23" s="53"/>
      <c r="B23" s="54" t="s">
        <v>36</v>
      </c>
      <c r="C23" s="55"/>
      <c r="D23" s="55"/>
      <c r="E23" s="53"/>
      <c r="F23" s="53"/>
      <c r="G23" s="94" t="s">
        <v>37</v>
      </c>
      <c r="H23" s="94"/>
    </row>
    <row r="24" spans="1:13" s="51" customFormat="1" ht="26.25" customHeight="1" x14ac:dyDescent="0.25">
      <c r="A24" s="53"/>
      <c r="B24" s="95" t="s">
        <v>38</v>
      </c>
      <c r="C24" s="95"/>
      <c r="D24" s="95"/>
      <c r="E24" s="56"/>
      <c r="F24" s="53"/>
      <c r="G24" s="94" t="s">
        <v>39</v>
      </c>
      <c r="H24" s="94"/>
    </row>
    <row r="25" spans="1:13" s="51" customFormat="1" ht="35.25" customHeight="1" x14ac:dyDescent="0.25">
      <c r="A25" s="53"/>
      <c r="B25" s="93" t="s">
        <v>40</v>
      </c>
      <c r="C25" s="93"/>
      <c r="D25" s="93"/>
      <c r="E25" s="93"/>
      <c r="F25" s="53"/>
      <c r="G25" s="94" t="s">
        <v>41</v>
      </c>
      <c r="H25" s="94"/>
    </row>
    <row r="26" spans="1:13" s="51" customFormat="1" ht="30" customHeight="1" x14ac:dyDescent="0.3">
      <c r="A26" s="53"/>
      <c r="B26" s="96" t="s">
        <v>42</v>
      </c>
      <c r="C26" s="96"/>
      <c r="D26" s="96"/>
      <c r="E26" s="96"/>
      <c r="F26" s="53"/>
      <c r="G26" s="94" t="s">
        <v>43</v>
      </c>
      <c r="H26" s="94"/>
    </row>
    <row r="27" spans="1:13" s="51" customFormat="1" ht="35.25" customHeight="1" x14ac:dyDescent="0.25">
      <c r="A27" s="53"/>
      <c r="B27" s="93" t="s">
        <v>44</v>
      </c>
      <c r="C27" s="93"/>
      <c r="D27" s="93"/>
      <c r="E27" s="53"/>
      <c r="F27" s="53"/>
      <c r="G27" s="94" t="s">
        <v>45</v>
      </c>
      <c r="H27" s="94"/>
    </row>
    <row r="28" spans="1:13" s="19" customFormat="1" ht="23.25" x14ac:dyDescent="0.25">
      <c r="A28" s="1"/>
      <c r="B28" s="13"/>
      <c r="C28" s="13"/>
      <c r="D28" s="16"/>
      <c r="E28" s="17"/>
      <c r="F28" s="18"/>
      <c r="G28" s="18"/>
      <c r="H28" s="12"/>
      <c r="I28" s="9"/>
    </row>
    <row r="29" spans="1:13" ht="45.75" customHeight="1" x14ac:dyDescent="0.25">
      <c r="B29" s="13"/>
      <c r="C29" s="13"/>
      <c r="D29" s="14"/>
      <c r="E29" s="14"/>
      <c r="F29" s="15"/>
      <c r="G29" s="15"/>
      <c r="H29" s="12"/>
      <c r="I29" s="9"/>
      <c r="J29" s="10"/>
    </row>
    <row r="30" spans="1:13" ht="62.25" customHeight="1" x14ac:dyDescent="0.25">
      <c r="B30" s="13"/>
      <c r="C30" s="13"/>
      <c r="D30" s="14"/>
      <c r="E30" s="14"/>
      <c r="F30" s="15"/>
      <c r="G30" s="15"/>
      <c r="H30" s="12"/>
      <c r="I30" s="9"/>
      <c r="J30" s="10"/>
    </row>
    <row r="31" spans="1:13" ht="39.75" customHeight="1" x14ac:dyDescent="0.25">
      <c r="B31" s="13"/>
      <c r="C31" s="13"/>
      <c r="D31" s="14"/>
      <c r="E31" s="14"/>
      <c r="F31" s="15"/>
      <c r="G31" s="15"/>
      <c r="H31" s="12"/>
      <c r="I31" s="9"/>
      <c r="J31" s="10"/>
    </row>
    <row r="32" spans="1:13" ht="42.75" customHeight="1" x14ac:dyDescent="0.25">
      <c r="B32" s="13"/>
      <c r="C32" s="13"/>
      <c r="D32" s="14"/>
      <c r="E32" s="14"/>
      <c r="F32" s="15"/>
      <c r="G32" s="15"/>
      <c r="H32" s="12"/>
      <c r="I32" s="9"/>
      <c r="J32" s="10"/>
    </row>
    <row r="33" spans="1:20" ht="42.75" customHeight="1" x14ac:dyDescent="0.25">
      <c r="D33" s="6"/>
      <c r="E33" s="6"/>
      <c r="F33" s="7"/>
      <c r="G33" s="7"/>
      <c r="H33" s="8"/>
      <c r="I33" s="9"/>
      <c r="J33" s="10"/>
    </row>
    <row r="34" spans="1:20" ht="95.25" customHeight="1" x14ac:dyDescent="0.25">
      <c r="A34" s="6"/>
      <c r="D34" s="10"/>
      <c r="H34" s="8"/>
      <c r="I34" s="9"/>
      <c r="J34" s="10"/>
    </row>
    <row r="35" spans="1:20" ht="23.25" x14ac:dyDescent="0.25">
      <c r="B35" s="13"/>
      <c r="C35" s="13"/>
      <c r="D35" s="6"/>
      <c r="E35" s="6"/>
      <c r="F35" s="20"/>
      <c r="G35" s="20"/>
      <c r="H35" s="8"/>
      <c r="I35" s="9"/>
      <c r="J35" s="22"/>
      <c r="M35" s="2"/>
    </row>
    <row r="36" spans="1:20" s="24" customFormat="1" ht="23.25" x14ac:dyDescent="0.25">
      <c r="A36" s="10"/>
      <c r="B36" s="23"/>
      <c r="C36" s="23"/>
      <c r="D36" s="1"/>
      <c r="E36" s="1"/>
      <c r="F36" s="23"/>
      <c r="G36" s="23"/>
      <c r="H36" s="8"/>
      <c r="I36" s="9"/>
    </row>
    <row r="37" spans="1:20" s="24" customFormat="1" ht="41.25" customHeight="1" x14ac:dyDescent="0.25">
      <c r="A37" s="10"/>
      <c r="B37" s="25"/>
      <c r="C37" s="25"/>
      <c r="D37" s="1"/>
      <c r="E37" s="1"/>
      <c r="F37" s="23"/>
      <c r="G37" s="23"/>
      <c r="H37" s="8"/>
      <c r="I37" s="9"/>
    </row>
    <row r="38" spans="1:20" ht="56.45" customHeight="1" x14ac:dyDescent="0.25">
      <c r="A38" s="6"/>
      <c r="D38" s="10"/>
      <c r="H38" s="8"/>
      <c r="I38" s="9"/>
      <c r="J38" s="10"/>
      <c r="M38" s="44"/>
      <c r="N38" s="49"/>
      <c r="O38" s="49"/>
      <c r="P38" s="49"/>
      <c r="Q38" s="49"/>
      <c r="R38" s="49"/>
      <c r="S38" s="49"/>
      <c r="T38" s="49"/>
    </row>
    <row r="39" spans="1:20" ht="56.45" customHeight="1" x14ac:dyDescent="0.25">
      <c r="A39" s="6"/>
      <c r="D39" s="10"/>
      <c r="H39" s="8"/>
      <c r="I39" s="9"/>
      <c r="J39" s="10"/>
      <c r="M39" s="44"/>
      <c r="N39" s="49"/>
      <c r="O39" s="49"/>
      <c r="P39" s="49"/>
      <c r="Q39" s="49"/>
      <c r="R39" s="49"/>
      <c r="S39" s="49"/>
      <c r="T39" s="49"/>
    </row>
    <row r="40" spans="1:20" ht="84" customHeight="1" x14ac:dyDescent="0.25">
      <c r="H40" s="8"/>
      <c r="I40" s="9"/>
    </row>
    <row r="41" spans="1:20" ht="84" customHeight="1" x14ac:dyDescent="0.25">
      <c r="B41" s="26"/>
      <c r="C41" s="26"/>
      <c r="D41" s="10"/>
      <c r="E41" s="27"/>
      <c r="F41" s="28"/>
      <c r="G41" s="28"/>
      <c r="H41" s="8"/>
      <c r="I41" s="9"/>
      <c r="J41" s="10"/>
      <c r="M41" s="44"/>
      <c r="N41" s="49"/>
      <c r="O41" s="49"/>
      <c r="P41" s="49"/>
      <c r="Q41" s="49"/>
      <c r="R41" s="49"/>
      <c r="S41" s="49"/>
      <c r="T41" s="49"/>
    </row>
    <row r="42" spans="1:20" ht="84" customHeight="1" x14ac:dyDescent="0.25">
      <c r="A42" s="6"/>
      <c r="B42" s="26"/>
      <c r="C42" s="26"/>
      <c r="D42" s="10"/>
      <c r="E42" s="27"/>
      <c r="F42" s="28"/>
      <c r="G42" s="28"/>
      <c r="H42" s="8"/>
      <c r="I42" s="9"/>
      <c r="J42" s="10"/>
      <c r="M42" s="44"/>
      <c r="N42" s="49"/>
      <c r="O42" s="49"/>
      <c r="P42" s="49"/>
      <c r="Q42" s="49"/>
      <c r="R42" s="49"/>
      <c r="S42" s="49"/>
      <c r="T42" s="49"/>
    </row>
    <row r="43" spans="1:20" ht="84" customHeight="1" x14ac:dyDescent="0.25">
      <c r="D43" s="10"/>
      <c r="E43" s="27"/>
      <c r="F43" s="26"/>
      <c r="G43" s="26"/>
      <c r="H43" s="8"/>
      <c r="I43" s="9"/>
      <c r="J43" s="22"/>
      <c r="M43" s="49"/>
      <c r="N43" s="49"/>
      <c r="O43" s="49"/>
      <c r="P43" s="49"/>
      <c r="Q43" s="49"/>
      <c r="R43" s="49"/>
      <c r="S43" s="49"/>
      <c r="T43" s="49"/>
    </row>
    <row r="44" spans="1:20" s="3" customFormat="1" ht="65.45" customHeight="1" x14ac:dyDescent="0.35">
      <c r="A44" s="29"/>
      <c r="B44" s="30"/>
      <c r="C44" s="30"/>
      <c r="D44" s="1"/>
      <c r="E44" s="10"/>
      <c r="F44" s="28"/>
      <c r="G44" s="28"/>
      <c r="H44" s="8"/>
      <c r="I44" s="9"/>
      <c r="J44" s="31"/>
      <c r="K44" s="31"/>
    </row>
    <row r="45" spans="1:20" s="3" customFormat="1" ht="61.9" customHeight="1" x14ac:dyDescent="0.35">
      <c r="A45" s="29"/>
      <c r="B45" s="30"/>
      <c r="C45" s="30"/>
      <c r="D45" s="1"/>
      <c r="E45" s="10"/>
      <c r="F45" s="28"/>
      <c r="G45" s="28"/>
      <c r="H45" s="8"/>
      <c r="I45" s="9"/>
      <c r="J45" s="31"/>
      <c r="K45" s="31"/>
      <c r="O45" s="24"/>
    </row>
    <row r="46" spans="1:20" s="3" customFormat="1" ht="74.45" customHeight="1" x14ac:dyDescent="0.35">
      <c r="A46" s="29"/>
      <c r="B46" s="30"/>
      <c r="C46" s="30"/>
      <c r="D46" s="1"/>
      <c r="E46" s="10"/>
      <c r="F46" s="28"/>
      <c r="G46" s="28"/>
      <c r="H46" s="8"/>
      <c r="I46" s="9"/>
      <c r="J46" s="31"/>
      <c r="K46" s="31"/>
    </row>
    <row r="47" spans="1:20" s="19" customFormat="1" ht="66" customHeight="1" x14ac:dyDescent="0.35">
      <c r="A47" s="32"/>
      <c r="B47" s="33"/>
      <c r="C47" s="33"/>
      <c r="D47" s="6"/>
      <c r="E47" s="6"/>
      <c r="F47" s="34"/>
      <c r="G47" s="34"/>
      <c r="H47" s="8"/>
      <c r="I47" s="9"/>
    </row>
    <row r="48" spans="1:20" ht="67.150000000000006" customHeight="1" x14ac:dyDescent="0.25">
      <c r="B48" s="30"/>
      <c r="C48" s="30"/>
      <c r="E48" s="6"/>
      <c r="H48" s="8"/>
      <c r="I48" s="9"/>
      <c r="J48" s="10"/>
    </row>
    <row r="49" spans="1:10" s="39" customFormat="1" ht="53.25" customHeight="1" x14ac:dyDescent="0.4">
      <c r="A49" s="35"/>
      <c r="B49" s="36"/>
      <c r="C49" s="36"/>
      <c r="D49" s="37"/>
      <c r="E49" s="37"/>
      <c r="F49" s="38"/>
      <c r="G49" s="38"/>
      <c r="H49" s="8"/>
      <c r="I49" s="9"/>
    </row>
    <row r="50" spans="1:10" ht="91.15" customHeight="1" x14ac:dyDescent="0.25">
      <c r="A50" s="6"/>
      <c r="B50" s="5"/>
      <c r="C50" s="5"/>
      <c r="D50" s="40"/>
      <c r="E50" s="40"/>
      <c r="F50" s="7"/>
      <c r="G50" s="7"/>
      <c r="H50" s="8"/>
      <c r="I50" s="9"/>
      <c r="J50" s="10"/>
    </row>
    <row r="51" spans="1:10" ht="84" customHeight="1" x14ac:dyDescent="0.25">
      <c r="B51" s="25"/>
      <c r="C51" s="25"/>
      <c r="D51" s="10"/>
      <c r="H51" s="8"/>
      <c r="I51" s="9"/>
      <c r="J51" s="10"/>
    </row>
    <row r="52" spans="1:10" s="3" customFormat="1" ht="60" customHeight="1" x14ac:dyDescent="0.35">
      <c r="B52" s="41"/>
      <c r="C52" s="41"/>
      <c r="D52" s="1"/>
      <c r="E52" s="10"/>
      <c r="F52" s="42"/>
      <c r="G52" s="42"/>
      <c r="H52" s="8"/>
      <c r="I52" s="9"/>
    </row>
    <row r="53" spans="1:10" s="3" customFormat="1" ht="52.15" customHeight="1" x14ac:dyDescent="0.35">
      <c r="B53" s="43"/>
      <c r="C53" s="43"/>
      <c r="D53" s="1"/>
      <c r="E53" s="44"/>
      <c r="H53" s="8"/>
      <c r="I53" s="9"/>
    </row>
    <row r="54" spans="1:10" s="3" customFormat="1" ht="45.75" customHeight="1" x14ac:dyDescent="0.35">
      <c r="B54" s="43"/>
      <c r="C54" s="43"/>
      <c r="D54" s="1"/>
      <c r="E54" s="44"/>
      <c r="H54" s="45"/>
      <c r="I54" s="45"/>
    </row>
  </sheetData>
  <mergeCells count="14">
    <mergeCell ref="G23:H23"/>
    <mergeCell ref="B1:I4"/>
    <mergeCell ref="B20:D20"/>
    <mergeCell ref="G20:H20"/>
    <mergeCell ref="G21:H21"/>
    <mergeCell ref="G22:H22"/>
    <mergeCell ref="B27:D27"/>
    <mergeCell ref="G27:H27"/>
    <mergeCell ref="B24:D24"/>
    <mergeCell ref="G24:H24"/>
    <mergeCell ref="B25:E25"/>
    <mergeCell ref="G25:H25"/>
    <mergeCell ref="B26:E26"/>
    <mergeCell ref="G26:H26"/>
  </mergeCells>
  <conditionalFormatting sqref="B14:D15">
    <cfRule type="expression" dxfId="1" priority="3">
      <formula>OR(#REF!="",#REF!=0)</formula>
    </cfRule>
  </conditionalFormatting>
  <conditionalFormatting sqref="F14:F15">
    <cfRule type="expression" dxfId="0" priority="1">
      <formula>OR(#REF!="",#REF!=0)</formula>
    </cfRule>
  </conditionalFormatting>
  <pageMargins left="0.25" right="0.25" top="0.75" bottom="0.75" header="0.3" footer="0.3"/>
  <pageSetup paperSize="9" scale="1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Витратні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matveychuk</dc:creator>
  <cp:lastModifiedBy>user</cp:lastModifiedBy>
  <cp:lastPrinted>2024-01-19T12:36:45Z</cp:lastPrinted>
  <dcterms:created xsi:type="dcterms:W3CDTF">2014-05-16T11:53:33Z</dcterms:created>
  <dcterms:modified xsi:type="dcterms:W3CDTF">2024-02-27T12:46:19Z</dcterms:modified>
</cp:coreProperties>
</file>