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filterPrivacy="1" defaultThemeVersion="124226"/>
  <xr:revisionPtr revIDLastSave="0" documentId="13_ncr:1_{A27314C5-6DB0-49E5-AC2E-BA7D16060398}" xr6:coauthVersionLast="36" xr6:coauthVersionMax="47" xr10:uidLastSave="{00000000-0000-0000-0000-000000000000}"/>
  <bookViews>
    <workbookView xWindow="-120" yWindow="-120" windowWidth="20730" windowHeight="11040" firstSheet="1" activeTab="1" xr2:uid="{00000000-000D-0000-FFFF-FFFF00000000}"/>
  </bookViews>
  <sheets>
    <sheet name="коригування кількості " sheetId="2" r:id="rId1"/>
    <sheet name="відкриті " sheetId="3" r:id="rId2"/>
  </sheets>
  <definedNames>
    <definedName name="_xlnm._FilterDatabase" localSheetId="1" hidden="1">'відкриті '!$B$2:$M$28</definedName>
    <definedName name="_xlnm.Print_Area" localSheetId="1">'відкриті '!$A$1:$K$28</definedName>
  </definedNames>
  <calcPr calcId="191029" refMode="R1C1"/>
</workbook>
</file>

<file path=xl/calcChain.xml><?xml version="1.0" encoding="utf-8"?>
<calcChain xmlns="http://schemas.openxmlformats.org/spreadsheetml/2006/main">
  <c r="I4" i="3" l="1"/>
  <c r="I5" i="3"/>
  <c r="I6" i="3"/>
  <c r="I7" i="3"/>
  <c r="I8" i="3"/>
  <c r="I9" i="3"/>
  <c r="I10" i="3"/>
  <c r="I11" i="3"/>
  <c r="I12" i="3"/>
  <c r="I13" i="3"/>
  <c r="I14" i="3"/>
  <c r="I15" i="3"/>
  <c r="I16" i="3"/>
  <c r="I17" i="3"/>
  <c r="I18" i="3"/>
  <c r="I19" i="3"/>
  <c r="I20" i="3"/>
  <c r="I21" i="3"/>
  <c r="I22" i="3"/>
  <c r="I23" i="3"/>
  <c r="I24" i="3"/>
  <c r="I25" i="3"/>
  <c r="I26" i="3"/>
  <c r="I3" i="3"/>
  <c r="I27" i="3" l="1"/>
  <c r="K126" i="2"/>
  <c r="L126" i="2" s="1"/>
  <c r="K125" i="2"/>
  <c r="L125" i="2" s="1"/>
  <c r="K124" i="2"/>
  <c r="L124" i="2" s="1"/>
  <c r="L123" i="2"/>
  <c r="K123" i="2"/>
  <c r="K122" i="2"/>
  <c r="L122" i="2" s="1"/>
  <c r="L121" i="2"/>
  <c r="K121" i="2"/>
  <c r="K120" i="2"/>
  <c r="L120" i="2" s="1"/>
  <c r="L119" i="2"/>
  <c r="K119" i="2"/>
  <c r="K118" i="2"/>
  <c r="L118" i="2" s="1"/>
  <c r="K117" i="2"/>
  <c r="L117" i="2" s="1"/>
  <c r="K116" i="2"/>
  <c r="L116" i="2" s="1"/>
  <c r="K115" i="2"/>
  <c r="L115" i="2" s="1"/>
  <c r="K114" i="2"/>
  <c r="L114" i="2" s="1"/>
  <c r="K113" i="2"/>
  <c r="L113" i="2" s="1"/>
  <c r="K112" i="2"/>
  <c r="L112" i="2" s="1"/>
  <c r="L111" i="2"/>
  <c r="K111" i="2"/>
  <c r="K110" i="2"/>
  <c r="L110" i="2" s="1"/>
  <c r="K109" i="2"/>
  <c r="L109" i="2" s="1"/>
  <c r="K108" i="2"/>
  <c r="L108" i="2" s="1"/>
  <c r="L107" i="2"/>
  <c r="K107" i="2"/>
  <c r="K106" i="2"/>
  <c r="L106" i="2" s="1"/>
  <c r="K105" i="2"/>
  <c r="L105" i="2" s="1"/>
  <c r="K104" i="2"/>
  <c r="L104" i="2" s="1"/>
  <c r="L103" i="2"/>
  <c r="K103" i="2"/>
  <c r="K102" i="2"/>
  <c r="L102" i="2" s="1"/>
  <c r="K101" i="2"/>
  <c r="K100" i="2"/>
  <c r="L100" i="2" s="1"/>
  <c r="K99" i="2"/>
  <c r="L99" i="2" s="1"/>
  <c r="K98" i="2"/>
  <c r="L98" i="2" s="1"/>
  <c r="K97" i="2"/>
  <c r="L97" i="2" s="1"/>
  <c r="K96" i="2"/>
  <c r="L96" i="2" s="1"/>
  <c r="K95" i="2"/>
  <c r="L95" i="2" s="1"/>
  <c r="K94" i="2"/>
  <c r="L94" i="2" s="1"/>
  <c r="K93" i="2"/>
  <c r="L93" i="2" s="1"/>
  <c r="K92" i="2"/>
  <c r="L92" i="2" s="1"/>
  <c r="K91" i="2"/>
  <c r="L91" i="2" s="1"/>
  <c r="K90" i="2"/>
  <c r="L90" i="2" s="1"/>
  <c r="K89" i="2"/>
  <c r="L89" i="2" s="1"/>
  <c r="K88" i="2"/>
  <c r="L88" i="2" s="1"/>
  <c r="K87" i="2"/>
  <c r="L87" i="2" s="1"/>
  <c r="K86" i="2"/>
  <c r="L86" i="2" s="1"/>
  <c r="K85" i="2"/>
  <c r="L85" i="2" s="1"/>
  <c r="K84" i="2"/>
  <c r="L84" i="2" s="1"/>
  <c r="K83" i="2"/>
  <c r="L83" i="2" s="1"/>
  <c r="K82" i="2"/>
  <c r="L82" i="2" s="1"/>
  <c r="K81" i="2"/>
  <c r="L81" i="2" s="1"/>
  <c r="K80" i="2"/>
  <c r="L80" i="2" s="1"/>
  <c r="K79" i="2"/>
  <c r="L79" i="2" s="1"/>
  <c r="K78" i="2"/>
  <c r="L78" i="2" s="1"/>
  <c r="K77" i="2"/>
  <c r="L77" i="2" s="1"/>
  <c r="K76" i="2"/>
  <c r="L76" i="2" s="1"/>
  <c r="K75" i="2"/>
  <c r="L75" i="2" s="1"/>
  <c r="K74" i="2"/>
  <c r="L74" i="2" s="1"/>
  <c r="K73" i="2"/>
  <c r="L73" i="2" s="1"/>
  <c r="K72" i="2"/>
  <c r="L72" i="2" s="1"/>
  <c r="K71" i="2"/>
  <c r="L71" i="2" s="1"/>
  <c r="K70" i="2"/>
  <c r="L70" i="2" s="1"/>
  <c r="K69" i="2"/>
  <c r="L69" i="2" s="1"/>
  <c r="K68" i="2"/>
  <c r="L68" i="2" s="1"/>
  <c r="K67" i="2"/>
  <c r="L67" i="2" s="1"/>
  <c r="K66" i="2"/>
  <c r="L66" i="2" s="1"/>
  <c r="K65" i="2"/>
  <c r="L65" i="2" s="1"/>
  <c r="K64" i="2"/>
  <c r="L64" i="2" s="1"/>
  <c r="K63" i="2"/>
  <c r="L63" i="2" s="1"/>
  <c r="K62" i="2"/>
  <c r="L62" i="2" s="1"/>
  <c r="K61" i="2"/>
  <c r="L61" i="2" s="1"/>
  <c r="K60" i="2"/>
  <c r="L60" i="2" s="1"/>
  <c r="K59" i="2"/>
  <c r="L59" i="2" s="1"/>
  <c r="K58" i="2"/>
  <c r="L58" i="2" s="1"/>
  <c r="K57" i="2"/>
  <c r="L57" i="2" s="1"/>
  <c r="K56" i="2"/>
  <c r="L56" i="2" s="1"/>
  <c r="K55" i="2"/>
  <c r="L55" i="2" s="1"/>
  <c r="K54" i="2"/>
  <c r="L54" i="2" s="1"/>
  <c r="K53" i="2"/>
  <c r="L53" i="2" s="1"/>
  <c r="K52" i="2"/>
  <c r="L52" i="2" s="1"/>
  <c r="K51" i="2"/>
  <c r="L51" i="2" s="1"/>
  <c r="K50" i="2"/>
  <c r="L50" i="2" s="1"/>
  <c r="K49" i="2"/>
  <c r="L49" i="2" s="1"/>
  <c r="K48" i="2"/>
  <c r="L48" i="2" s="1"/>
  <c r="K47" i="2"/>
  <c r="L47" i="2" s="1"/>
  <c r="K46" i="2"/>
  <c r="L46" i="2" s="1"/>
  <c r="K45" i="2"/>
  <c r="L45" i="2" s="1"/>
  <c r="K44" i="2"/>
  <c r="L44" i="2" s="1"/>
  <c r="K43" i="2"/>
  <c r="L43" i="2" s="1"/>
  <c r="K42" i="2"/>
  <c r="L42" i="2" s="1"/>
  <c r="K41" i="2"/>
  <c r="L41" i="2" s="1"/>
  <c r="K40" i="2"/>
  <c r="L40" i="2" s="1"/>
  <c r="K39" i="2"/>
  <c r="L39" i="2" s="1"/>
  <c r="K38" i="2"/>
  <c r="L38" i="2" s="1"/>
  <c r="K37" i="2"/>
  <c r="L37" i="2" s="1"/>
  <c r="K36" i="2"/>
  <c r="L36" i="2" s="1"/>
  <c r="K35" i="2"/>
  <c r="L35" i="2" s="1"/>
  <c r="K34" i="2"/>
  <c r="L34" i="2" s="1"/>
  <c r="K33" i="2"/>
  <c r="L33" i="2" s="1"/>
  <c r="K32" i="2"/>
  <c r="L32" i="2" s="1"/>
  <c r="K31" i="2"/>
  <c r="L31" i="2" s="1"/>
  <c r="K30" i="2"/>
  <c r="L30" i="2" s="1"/>
  <c r="K29" i="2"/>
  <c r="L29" i="2" s="1"/>
  <c r="K28" i="2"/>
  <c r="L28" i="2" s="1"/>
  <c r="K27" i="2"/>
  <c r="L27" i="2" s="1"/>
  <c r="K26" i="2"/>
  <c r="L26" i="2" s="1"/>
  <c r="K25" i="2"/>
  <c r="L25" i="2" s="1"/>
  <c r="K24" i="2"/>
  <c r="L24" i="2" s="1"/>
  <c r="K23" i="2"/>
  <c r="L23" i="2" s="1"/>
  <c r="K22" i="2"/>
  <c r="L22" i="2" s="1"/>
  <c r="K21" i="2"/>
  <c r="L21" i="2" s="1"/>
  <c r="K20" i="2"/>
  <c r="L20" i="2" s="1"/>
  <c r="K19" i="2"/>
  <c r="L19" i="2" s="1"/>
  <c r="K18" i="2"/>
  <c r="L18" i="2" s="1"/>
  <c r="K17" i="2"/>
  <c r="L17" i="2" s="1"/>
  <c r="K16" i="2"/>
  <c r="L16" i="2" s="1"/>
  <c r="K15" i="2"/>
  <c r="L15" i="2" s="1"/>
  <c r="K14" i="2"/>
  <c r="L14" i="2" s="1"/>
  <c r="K13" i="2"/>
  <c r="L13" i="2" s="1"/>
  <c r="K12" i="2"/>
  <c r="L12" i="2" s="1"/>
  <c r="K11" i="2"/>
  <c r="L11" i="2" s="1"/>
  <c r="K10" i="2"/>
  <c r="L10" i="2" s="1"/>
  <c r="K9" i="2"/>
  <c r="L9" i="2" s="1"/>
  <c r="K8" i="2"/>
  <c r="L8" i="2" s="1"/>
  <c r="K7" i="2"/>
  <c r="L7" i="2" s="1"/>
  <c r="K6" i="2"/>
  <c r="L6" i="2" s="1"/>
  <c r="K5" i="2"/>
  <c r="L5" i="2" s="1"/>
  <c r="K4" i="2"/>
  <c r="L4" i="2" s="1"/>
  <c r="K3" i="2"/>
  <c r="L3" i="2" s="1"/>
  <c r="L12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J24" authorId="0" shapeId="0" xr:uid="{06BD02C1-E7D5-41BD-B54A-E38314A5FABE}">
      <text>
        <r>
          <rPr>
            <b/>
            <sz val="9"/>
            <color indexed="81"/>
            <rFont val="Tahoma"/>
            <family val="2"/>
            <charset val="204"/>
          </rPr>
          <t xml:space="preserve">Автор:
</t>
        </r>
      </text>
    </comment>
  </commentList>
</comments>
</file>

<file path=xl/sharedStrings.xml><?xml version="1.0" encoding="utf-8"?>
<sst xmlns="http://schemas.openxmlformats.org/spreadsheetml/2006/main" count="783" uniqueCount="388">
  <si>
    <t>№</t>
  </si>
  <si>
    <t>код</t>
  </si>
  <si>
    <t>НК 024:2023:</t>
  </si>
  <si>
    <t>виробник</t>
  </si>
  <si>
    <t>артикул</t>
  </si>
  <si>
    <t>найменування</t>
  </si>
  <si>
    <t>од вим</t>
  </si>
  <si>
    <t>кількість</t>
  </si>
  <si>
    <t>ціна закупки без ПДВ</t>
  </si>
  <si>
    <t>ціна закупки з ПДВ</t>
  </si>
  <si>
    <t>Сума,грн</t>
  </si>
  <si>
    <t>ссилка</t>
  </si>
  <si>
    <t xml:space="preserve">форма проведення </t>
  </si>
  <si>
    <t>медтрон</t>
  </si>
  <si>
    <t>Аспирацийна канюля для багаторазового  взяття медикаментів (повітр фільтр 0,45 мкм та  фільтр  очистки розчину 5 мкм) синя</t>
  </si>
  <si>
    <t xml:space="preserve">Міні-спайк зелений MU </t>
  </si>
  <si>
    <t>шт</t>
  </si>
  <si>
    <t>вт</t>
  </si>
  <si>
    <t>браун</t>
  </si>
  <si>
    <t>Канюля д/аспірації та введення лік.зас.з мультидозових флаконів Mini-Spike® (синя)</t>
  </si>
  <si>
    <t>33141200-2 Катетери</t>
  </si>
  <si>
    <t>34923-Катетер аспіраційної системи, загального призначення</t>
  </si>
  <si>
    <t>мірас /балтон</t>
  </si>
  <si>
    <t>Аспіратор раньового поля</t>
  </si>
  <si>
    <t>Катетер для аспірації операційного поля KOPOOB200</t>
  </si>
  <si>
    <t>33190000-8 Медичне обладнання та вироби медичного призначення різні</t>
  </si>
  <si>
    <t>старлаб</t>
  </si>
  <si>
    <t>вакуумні пробірки стер.без наповнювача для дослідження сечі 9,5 мл№100</t>
  </si>
  <si>
    <t>уп</t>
  </si>
  <si>
    <t>голка для провідникової анестезії АG20 0,90х150мм Stimuplex</t>
  </si>
  <si>
    <t>Голка з ізоляцією для провідникової анестезії  Stimuplex® А 20 G x 6” 0,90 x 150 мм</t>
  </si>
  <si>
    <t>не має на маркеті</t>
  </si>
  <si>
    <t>голка для провідникової анестезії АG21 0,80х50мм Stimuplex</t>
  </si>
  <si>
    <t>Голка з ізоляцією для провідникової анестезії  Stimuplex® А 21 G x 2” 0,80 x 50 мм</t>
  </si>
  <si>
    <t>33140000-3Медичні матеріали</t>
  </si>
  <si>
    <t>Голка для спинальної аестезії 22Gx1/2  0,7х40ммSpinocan</t>
  </si>
  <si>
    <t>Голка для спінальної анестезії Spinocan® 0,70 х 40 мм, G22 х 1 1/2 дюйма чорна</t>
  </si>
  <si>
    <t>https://gov.e-tender.ua/v2/ProzorroMarket/Product?id=d4a4a12026994bfe9c555b8f413a3175</t>
  </si>
  <si>
    <t>допомога</t>
  </si>
  <si>
    <t>Голка для спинальної аестезії 22Gx1/2 0,7х88ммSpinocan</t>
  </si>
  <si>
    <t>Голка для спінальної анестезії "MEDICARE" «Квінке» 22G x 3 ½ (0,7мм x 88мм)</t>
  </si>
  <si>
    <t>https://gov.e-tender.ua/v2/ProzorroMarket/Product?id=a24f01f06fb248b8b39ffe0123b3b547</t>
  </si>
  <si>
    <t>Голка для спінальної анестезії  0,53 x 75 мм, 4505751</t>
  </si>
  <si>
    <t>Голка для спінальної анестезії Spinocan® 0,53 x 75 мм, G 25 x 3 дюйма помаранчева</t>
  </si>
  <si>
    <t>https://gov.e-tender.ua/v2/ProzorroMarket/Product?id=3d8baba5dc1546bd8900842bb36f4dd0</t>
  </si>
  <si>
    <t>Голка для спінальної анестезії  0,7 x 75 мм, 4507754</t>
  </si>
  <si>
    <t>Голка для спінальної анестезії Spinocan® 0,70 х75 мм, G22 х 3 дюйма чорна</t>
  </si>
  <si>
    <t>https://gov.e-tender.ua/v2/ProzorroMarket/Product?id=b36748b155cd4c0a8dcda32b00054968</t>
  </si>
  <si>
    <t>допомого</t>
  </si>
  <si>
    <t>Голка для спінальної анестезії 0,90 x 88 мм, G20 x 3 1/2 дюйма жовта</t>
  </si>
  <si>
    <t xml:space="preserve">Голка для спінальної анестезії "MEDICARE" (тип вістря «Квінке»); розмір 20G x 3 ½ (0,9мм x 88мм) </t>
  </si>
  <si>
    <t>https://gov.e-tender.ua/v2/ProzorroMarket/Product?id=d95fa7779a744626b594e2db286b9d1c</t>
  </si>
  <si>
    <t>33140000-3 Медичні матеріали</t>
  </si>
  <si>
    <t>волес</t>
  </si>
  <si>
    <t>Голка для багаторазового забору крові 21G*1 1/2 (0/8ммх38мм)</t>
  </si>
  <si>
    <t>Голка для забору крові розмір 0,8 (21G) зел., №1</t>
  </si>
  <si>
    <t>https://gov.e-tender.ua/v2/ProzorroMarket/Product?id=91d34b74403847b089facf69e12159a2</t>
  </si>
  <si>
    <t>Джгут СВС плаский еластичний 48*2,5 з пряжкою полікарбонатною дитячий</t>
  </si>
  <si>
    <t>Діскофікс (краник 3 ходов)</t>
  </si>
  <si>
    <t>Краник 3-ходовий “MEDICARE” (для ліпідних інфузійних розчинів)</t>
  </si>
  <si>
    <t>каммед</t>
  </si>
  <si>
    <t>Дренаж типу Редон</t>
  </si>
  <si>
    <t>шт.</t>
  </si>
  <si>
    <t>Дренаж троакар 4/0141.03012412</t>
  </si>
  <si>
    <t>Дренаж торакальний (на металевому стилеті-троакарі) Fr 12</t>
  </si>
  <si>
    <t>https://gov.e-tender.ua/v2/ProzorroMarket/Product?id=08f5a00451f549f3929f156a7f360c77</t>
  </si>
  <si>
    <t>Дренаж троакар 6///0141.03013218</t>
  </si>
  <si>
    <t>Дренаж торакальний (на металевому стилеті-троакарі) Fr 18</t>
  </si>
  <si>
    <t>https://gov.e-tender.ua/v2/ProzorroMarket/Product?id=18270d05161346f48643be65feb6b5ec</t>
  </si>
  <si>
    <t>Заглушка IN-Stopper жовта</t>
  </si>
  <si>
    <t>Заглушка конічна IN-Stopper жовта</t>
  </si>
  <si>
    <t xml:space="preserve">заглушка ред комбі </t>
  </si>
  <si>
    <t xml:space="preserve">Заглушка конічна Combi-Stopper червона </t>
  </si>
  <si>
    <t xml:space="preserve">заглушка синя комбі </t>
  </si>
  <si>
    <t xml:space="preserve">Заглушка конічна Combi-Stopper синя </t>
  </si>
  <si>
    <t>Зонд урогенітальний універсальний ультростерил однор</t>
  </si>
  <si>
    <t>Зонд урогенітальний "Волес" для одноразового використання, стерильний, тип 2</t>
  </si>
  <si>
    <t>https://gov.e-tender.ua/v2/ProzorroMarket/Product?id=78421d48254f4d4f88fa20ded3430004</t>
  </si>
  <si>
    <t>Зонд шлунков рентгенкон,8;</t>
  </si>
  <si>
    <t>Зонд шлунковий «MEDICARE», розмір Fr 8</t>
  </si>
  <si>
    <t>https://gov.e-tender.ua/v2/ProzorroMarket/Product?id=a69bba7ff7794d478d714a92d21d8cc4</t>
  </si>
  <si>
    <t>Зонд шлунков рентгенкон 10;</t>
  </si>
  <si>
    <t>Зонд шлунковий «MEDICARE», розмір Fr 10</t>
  </si>
  <si>
    <t>https://gov.e-tender.ua/v2/ProzorroMarket/Product?id=5160ae941c42455ba1fec570278182b3</t>
  </si>
  <si>
    <t>Зонд шлунков рентгенкон 12</t>
  </si>
  <si>
    <t>Зонд шлунковий «MEDICARE», розмір Fr 12</t>
  </si>
  <si>
    <t>https://gov.e-tender.ua/v2/ProzorroMarket/Product?id=068d770e04574ec999c5ddeaa9655316</t>
  </si>
  <si>
    <t>Зонд шлунков рентгенкон 16</t>
  </si>
  <si>
    <t>Зонд шлунковий «MEDICARE», розмір Fr 16</t>
  </si>
  <si>
    <t>https://gov.e-tender.ua/v2/ProzorroMarket/Product?id=3881ed09773b4f10a1b8f0ed1041ced9</t>
  </si>
  <si>
    <t>калопласт</t>
  </si>
  <si>
    <t>Калоприймач відкритого типу однокомп</t>
  </si>
  <si>
    <t xml:space="preserve">Канюля внутрішньовенна з ін'єкційним портом, розмір 16G  </t>
  </si>
  <si>
    <t>https://gov.e-tender.ua/v2/ProzorroMarket/Product?id=7c8453653328473f94274eedbce5a5fc</t>
  </si>
  <si>
    <t xml:space="preserve">Канюля внутрішньовенна з ін'єкційним портом, розмір 18G  </t>
  </si>
  <si>
    <t>https://gov.e-tender.ua/v2/ProzorroMarket/Product?id=4b2e2753aa3944a58fa05d20cf08465b</t>
  </si>
  <si>
    <t xml:space="preserve">Канюля внутрішньовенна з ін'єкційним портом, розмір 20G  </t>
  </si>
  <si>
    <t>https://gov.e-tender.ua/v2/ProzorroMarket/Product?id=dd176cd1c30142a8928b92f952c14087</t>
  </si>
  <si>
    <t>Канюля внутрішньовенна з ін'єкційним портом, розмір 22G</t>
  </si>
  <si>
    <t>https://gov.e-tender.ua/v2/ProzorroMarket/Product?id=33efb024f920483f8dd4818dc38c7d0d</t>
  </si>
  <si>
    <t>Канюля внутрішньовенна з ін'єкційним портом, розмір 24G</t>
  </si>
  <si>
    <t>https://gov.e-tender.ua/v2/ProzorroMarket/Product?id=a6d5e8fd662841a9931ce6e4deee48ca</t>
  </si>
  <si>
    <t>Канюля внутрішньовенна з ін'єкційним портом, розмір 26G</t>
  </si>
  <si>
    <t>https://gov.e-tender.ua/v2/ProzorroMarket/Product?id=5a3b5e0741024853a5eba3abf0e25b06</t>
  </si>
  <si>
    <t>Катетер Certofix® Duo Paed F4 S 413</t>
  </si>
  <si>
    <t>Комплект для катетерізації центральних вен Оптимум “MEDICARE” (двопросвітний, 4F x 13см) одноразового використання</t>
  </si>
  <si>
    <t>не має на прозоро</t>
  </si>
  <si>
    <t>Катетер Certofix® Mono Paed S 110</t>
  </si>
  <si>
    <t>Комплект для катетерізації центральних вен Оптимум “MEDICARE” (однопросвітний, 20Ga x 13см) одноразового використання</t>
  </si>
  <si>
    <t>Катетер аспіраційний Fr 6</t>
  </si>
  <si>
    <t>https://gov.e-tender.ua/v2/ProzorroMarket/Product?id=1f6038ea2802432dbd7c3fa4c3724c15</t>
  </si>
  <si>
    <t>Катетер аспіраційний Fr 8</t>
  </si>
  <si>
    <t>https://gov.e-tender.ua/v2/ProzorroMarket/Product?id=c3ffb0ddc6a7439a89987187ee1918dd</t>
  </si>
  <si>
    <t>Катетер аспіраційний Fr10</t>
  </si>
  <si>
    <t>https://gov.e-tender.ua/v2/ProzorroMarket/Product?id=debd23c8d34a4bcfa3fd07251cf6313f</t>
  </si>
  <si>
    <t>Катетер аспіраційний Fr12</t>
  </si>
  <si>
    <t>https://gov.e-tender.ua/v2/ProzorroMarket/Product?id=070a09f6834a4ee1b9a5b95b742c3fc0</t>
  </si>
  <si>
    <t>Катетер аспіраційний Fr14</t>
  </si>
  <si>
    <t>https://gov.e-tender.ua/v2/ProzorroMarket/Product?id=c545be21088d41a0a05c0bb66641ba99</t>
  </si>
  <si>
    <t>Катетер аспіраційний Fr16</t>
  </si>
  <si>
    <t>https://gov.e-tender.ua/v2/ProzorroMarket/Product?id=4c511d2841b34b80b7d5af96436e86e8</t>
  </si>
  <si>
    <t>Катетер живлячий №4</t>
  </si>
  <si>
    <t>https://gov.e-tender.ua/v2/ProzorroMarket/Product?id=92c6a18d613a4a759b112fbd32854eeb</t>
  </si>
  <si>
    <t>Катетер живлячий СН 06</t>
  </si>
  <si>
    <t>https://gov.e-tender.ua/v2/ProzorroMarket/Product?id=8a835bb74e784b80bebd289d5514d951</t>
  </si>
  <si>
    <t>Катетер живлячий СН 08</t>
  </si>
  <si>
    <t>https://gov.e-tender.ua/v2/ProzorroMarket/Product?id=0a0bd81c5f6443c4943bd8fe4c9c55d6</t>
  </si>
  <si>
    <t>Катетер живлячий СН 10</t>
  </si>
  <si>
    <t>https://gov.e-tender.ua/v2/ProzorroMarket/Product?id=659ad567894a449e96ea5c20b0405f25</t>
  </si>
  <si>
    <t>Катетер живлячий СН 12</t>
  </si>
  <si>
    <t>https://gov.e-tender.ua/v2/ProzorroMarket/Product?id=267cd0d52dbf48e88004929014e8c61b</t>
  </si>
  <si>
    <t>Катетер нелатон  6 чоловічі</t>
  </si>
  <si>
    <t>https://gov.e-tender.ua/v2/ProzorroMarket/Product?id=62083e5bfc75405c9f97c0f81609b22c</t>
  </si>
  <si>
    <t>Катетер нелатон 10 короткі</t>
  </si>
  <si>
    <t>Катетер Нелатона “MEDICARE”, жіночий, розмір Fr10, 20 см</t>
  </si>
  <si>
    <t>https://gov.e-tender.ua/v2/ProzorroMarket/Product?id=a5c08f5fc1d04fcba8436eb1d259b545</t>
  </si>
  <si>
    <t>Катетер нелатон 12короткі</t>
  </si>
  <si>
    <t>Катетер Нелатона “MEDICARE”, жіночий, розмір Fr12, 20 см</t>
  </si>
  <si>
    <t>https://gov.e-tender.ua/v2/ProzorroMarket/Product?id=bd068b6db2d34623857abf17e4b6ab7c</t>
  </si>
  <si>
    <t>Катетер нелатон 8 чоловіч</t>
  </si>
  <si>
    <t>https://gov.e-tender.ua/v2/ProzorroMarket/Product?id=8c5a3fc30db24b3f8a072fe18546d8a5</t>
  </si>
  <si>
    <t>Катетер Нелатон Fr6</t>
  </si>
  <si>
    <t>Катетер Нелатона “MEDICARE”, жіночий, розмір Fr6, 20 см</t>
  </si>
  <si>
    <t>https://gov.e-tender.ua/v2/ProzorroMarket/Product?id=bb112d7c957a48c89e605e647bce513f</t>
  </si>
  <si>
    <t>Катетер ректальний розмір : 15-36</t>
  </si>
  <si>
    <t>Катетер Фолея 2-ходовий 12 латекс</t>
  </si>
  <si>
    <t>https://gov.e-tender.ua/v2/ProzorroMarket/Product?id=dbb6ec0866e1468888ee75c0ae70de1f</t>
  </si>
  <si>
    <t>Катетер Фолея 2-ходовий 14 латекс</t>
  </si>
  <si>
    <t>https://gov.e-tender.ua/v2/ProzorroMarket/Product?id=2de669477ac449779b74d7ca084aa7c7</t>
  </si>
  <si>
    <t>Катетер Фолея 2-ходовий 16 латекс</t>
  </si>
  <si>
    <t>https://gov.e-tender.ua/v2/ProzorroMarket/Product?id=bf8348a8872c45a5931bff7191da92bc</t>
  </si>
  <si>
    <t>Катетер Фолея 2-ходовий 18 латекс</t>
  </si>
  <si>
    <t>https://gov.e-tender.ua/v2/ProzorroMarket/Product?id=44d3b051c1ae49dfbf985d9197ef85c2</t>
  </si>
  <si>
    <t>Катетер Фолея 2-ходовий пед 6, латекс</t>
  </si>
  <si>
    <t>https://gov.e-tender.ua/v2/ProzorroMarket/Product?id=45abde8a015247f18702fdd396ccc7a1</t>
  </si>
  <si>
    <t>Катетер Фолея 2-ходовий пед 8 латекс</t>
  </si>
  <si>
    <t>https://gov.e-tender.ua/v2/ProzorroMarket/Product?id=f05cd4a41b4a498a85460e320dd8416a</t>
  </si>
  <si>
    <t>Катетер Фолея 2-ходовий пед 10, латекс</t>
  </si>
  <si>
    <t>https://gov.e-tender.ua/v2/ProzorroMarket/Product?id=e1742d60efd844abbd033c0ec56a3daa</t>
  </si>
  <si>
    <t>Комплект для активного дренажу тип В вміст 150м л</t>
  </si>
  <si>
    <t>Комплект для активного дренажу тип С вміст 150м л</t>
  </si>
  <si>
    <t xml:space="preserve">контейнер для забору сечі 100 мл </t>
  </si>
  <si>
    <t>Контейнер пластиковий для аналізів Ayset 100 мл. стерильний в інд. уп.</t>
  </si>
  <si>
    <t>https://gov.e-tender.ua/v2/ProzorroMarket/Product?id=8c92d5d383594ff69b07cac278e4ad49</t>
  </si>
  <si>
    <t>контейнер для забору сечі протягом 24 год з пристроем безпеки іпередачею через капіляр,обєм 3000 мл</t>
  </si>
  <si>
    <t>Контейнер BD Vacutainer® для збору добової сечі, 3000 мл (364982)</t>
  </si>
  <si>
    <t>https://gov.e-tender.ua/v2/ProzorroMarket/Product?id=470d95e006c2453084075b5cd1c66c94</t>
  </si>
  <si>
    <t>Кран трьохходовий для інфузій з подовжувальною трубкою10см</t>
  </si>
  <si>
    <t>Леза для скальпелю   10</t>
  </si>
  <si>
    <t>Лезо для скальпелю №10, №100 "Medicare"</t>
  </si>
  <si>
    <t>https://gov.e-tender.ua/v2/ProzorroMarket/Product?id=d99dae6476ff473593f993e58707c5f3</t>
  </si>
  <si>
    <t>Леза для скальпелю   11</t>
  </si>
  <si>
    <t>Лезо для скальпелю №11, №100 "Medicare"</t>
  </si>
  <si>
    <t>https://gov.e-tender.ua/v2/ProzorroMarket/Product?id=7b08191283584fcb8b2c36c04bc22a9f</t>
  </si>
  <si>
    <t>Леза для скальпелю   12</t>
  </si>
  <si>
    <t>Лезо для скальпелю №12, №100 "Medicare"</t>
  </si>
  <si>
    <t>https://gov.e-tender.ua/v2/ProzorroMarket/Product?id=2bd4cf86707946bdaa02bd8e7272d43c</t>
  </si>
  <si>
    <t>Леза для скальпелю   15</t>
  </si>
  <si>
    <t>Лезо для скальпелю №15, №100 "Medicare"</t>
  </si>
  <si>
    <t>https://gov.e-tender.ua/v2/ProzorroMarket/Product?id=c05cc95fc5a4414aa179dd9961292e0e</t>
  </si>
  <si>
    <t>Леза для скальпелю  20</t>
  </si>
  <si>
    <t>Лезо для скальпелю №20, №100 "Medicare"</t>
  </si>
  <si>
    <t>https://gov.e-tender.ua/v2/ProzorroMarket/Product?id=fddf6bc6c5d244b4ab8f451531af6cf0</t>
  </si>
  <si>
    <t>Леза для скальпелю   22</t>
  </si>
  <si>
    <t>Лезо для скальпелю №22, №100 "Medicare"</t>
  </si>
  <si>
    <t>https://gov.e-tender.ua/v2/ProzorroMarket/Product?id=eecfbb7eaafb4878ac5c5298009636ca</t>
  </si>
  <si>
    <t>Леза для скальпелю  24</t>
  </si>
  <si>
    <t>Лезо для скальпелю №24, №100 "Medicare"</t>
  </si>
  <si>
    <t>https://gov.e-tender.ua/v2/ProzorroMarket/Product?id=4fac10cdda7b46f78fea892d0f24797a</t>
  </si>
  <si>
    <t>Набір для внутрішньовенного введення Infusomat® plus Line  Safe Set PUR 240 /150 см фільтр 0,2 мкм8700300</t>
  </si>
  <si>
    <t>Набір для в/в введ. Infusomat® plus Line Safe Set PUR 240/150см фільтр 0,2мкм</t>
  </si>
  <si>
    <t>https://gov.e-tender.ua/v2/ProzorroMarket/Product?id=e19ef9cb6f6c4e509faae6c9c7d4d2c4</t>
  </si>
  <si>
    <t>Набір для внутрішньовенного введення Infusomat® plus Line  Safe Set світлозахисний PUR 240 /150 см8700260</t>
  </si>
  <si>
    <t>Набір для в/в введення Infusomat® plus Line Safe Set світлозах. PUR 240 /150 см</t>
  </si>
  <si>
    <t>https://gov.e-tender.ua/v2/ProzorroMarket/Product?id=30a920de32a94d4d880b14bbc5871c02</t>
  </si>
  <si>
    <t>Набір для внутрішньовенного введення Infusomat® plus Line ПВХ Стандарт 240 /150 см8700310</t>
  </si>
  <si>
    <t>Набір для в/в введення Infusomat® plus Line ПВХ Стандарт 240 /150 см</t>
  </si>
  <si>
    <t>https://gov.e-tender.ua/v2/ProzorroMarket/Product?id=0eb1237f00754036a9cf7da5b10421da</t>
  </si>
  <si>
    <t>Набір для внутрішньовенного введення Infusomat® plus Line тип "Трасфузія" ПВХ 200 мкм 240 /150 cм8700350</t>
  </si>
  <si>
    <t>Набір для в/в введ. Infusomat® plus Line тип "Трасфузія" ПВХ 200 мкм 240 /150 cм</t>
  </si>
  <si>
    <t>https://gov.e-tender.ua/v2/ProzorroMarket/Product?id=8290fc2d264e414591483dd3579924b8</t>
  </si>
  <si>
    <t>Набір для внутрішньовенного введення Infusomat® Space Line, 250/145 см, світлозахисна (помаранчевий)8700127SP</t>
  </si>
  <si>
    <t>Набір для в/в введ. Infusomat Space Line, 250/145 см, світлозах. (помаранчевий)</t>
  </si>
  <si>
    <t>https://gov.e-tender.ua/v2/ProzorroMarket/Product?id=d30fdbde0b5744a69ebf09b284844c03</t>
  </si>
  <si>
    <t>Набір для внутрішньовенного введення Infusomat® Space Line, 250/145 см, Cтандарт8700036SP</t>
  </si>
  <si>
    <t>Набір для внутрішньовенного введення Infusomat® Space Line, 250/145 см, Cтандарт</t>
  </si>
  <si>
    <t>https://gov.e-tender.ua/v2/ProzorroMarket/Product?id=8115ee9bd0ca4e839f100c8cf4561787</t>
  </si>
  <si>
    <t>Набір для внутрішньовенного введення Infusomat® Space Line, 250/145 см, тип «Трансфузія» з фільтром 8270066SP</t>
  </si>
  <si>
    <t>Набір для в/в введ. Infusomat Space Line, 250/145см, тип «Трансфузія» з фільтром</t>
  </si>
  <si>
    <t>https://gov.e-tender.ua/v2/ProzorroMarket/Product?id=fdf1a04ef6d443549c21f166c2df033a</t>
  </si>
  <si>
    <t>Набір для внутрішньовенного введення Infusomat® Space Line, тип "Стандарт", 300 см8270350SP</t>
  </si>
  <si>
    <t>Набір для в/в введення Infusomat® Space Line, тип "Стандарт", 300 см</t>
  </si>
  <si>
    <t>https://gov.e-tender.ua/v2/ProzorroMarket/Product?id=ee2ca061fdc84350aa79907c3b8050fd</t>
  </si>
  <si>
    <t>4160185E</t>
  </si>
  <si>
    <t>Набір для катетеризації центральних вен Certofix® Mono 215 (Набір для катерерізації центральної вени, одноканальний, катетер G18 ( F4)довжена 15)</t>
  </si>
  <si>
    <t>Набір для катетеризації центральних вен Certofix® Mono V 215</t>
  </si>
  <si>
    <t>https://gov.e-tender.ua/v2/ProzorroMarket/Product?id=2551c65d522c40df98714124ae299b31</t>
  </si>
  <si>
    <t>4160223E</t>
  </si>
  <si>
    <t>Набір для катетеризації центральних вен Certofix® Mono 315 (Набір для катерерізації центральної вени, одноканальний, катетер G16( F5)довжена 15см)</t>
  </si>
  <si>
    <t>Набір для катетеризації центральних вен Certofix® Mono 315</t>
  </si>
  <si>
    <t>https://gov.e-tender.ua/v2/ProzorroMarket/Product?id=bd95a29e442c426eaa96b6d1e2ea77c7</t>
  </si>
  <si>
    <t>4160509E</t>
  </si>
  <si>
    <t>Набір для катетеризації центральних вен Certofix® Mono 415  (Набір для катерерізації центральної вени, одноканальний, катетер G14 ( F6)довжена15см)</t>
  </si>
  <si>
    <t>Набір для катетеризації центральних вен Certofix® Mono 415</t>
  </si>
  <si>
    <t>https://gov.e-tender.ua/v2/ProzorroMarket/Product?id=fe28c2558b1a41fdb2f5bb6985a2e57d</t>
  </si>
  <si>
    <t>33170000-2 Обладнання для анестезії та реанімації</t>
  </si>
  <si>
    <t>набір до епідуральної анестезії (18G голка катетер, фільтр , шприц LOR</t>
  </si>
  <si>
    <t>Набір для епідуральної анестезії Perifix® 401 Filter Set</t>
  </si>
  <si>
    <t>https://gov.e-tender.ua/v2/ProzorroMarket/Product?id=0224d69e85a444f1a501331a920a82f5</t>
  </si>
  <si>
    <t>4512014C</t>
  </si>
  <si>
    <t>набір до епідуральної анестезії (20G голка катетер, фільтр , шприц</t>
  </si>
  <si>
    <t>Набір для епідуральної анастезії Perifix® ONE Paed Set 20</t>
  </si>
  <si>
    <t>https://gov.e-tender.ua/v2/ProzorroMarket/Product?id=5fa1218c9de24654a516142ceb81067e</t>
  </si>
  <si>
    <t>Наківцівник для клізм розмір 6,8</t>
  </si>
  <si>
    <t>Подовжувальна лінія для світлочутливих препаратів</t>
  </si>
  <si>
    <t>Подовжувач для світлочутливих розчинів
1.4/2.3мм (ID/  OD)  Довжина: 1.5м</t>
  </si>
  <si>
    <t>33740000-9 Засоби для догляду за руками та нігтями</t>
  </si>
  <si>
    <t>Серветка спиртова одноразового використання  56х65 мм №100</t>
  </si>
  <si>
    <t>пак</t>
  </si>
  <si>
    <t>https://gov.e-tender.ua/v2/ProzorroMarket/Product?id=325d3d75d32e4187b07d980ec70cb4e5</t>
  </si>
  <si>
    <t xml:space="preserve">ставимо малі по факту поставимо великі через доп </t>
  </si>
  <si>
    <t>Сечоприймач стерильний, 2000 мл</t>
  </si>
  <si>
    <t>Сечоприймач “MEDICARE” (для дорослих) (2000 мл)</t>
  </si>
  <si>
    <t>https://gov.e-tender.ua/v2/ProzorroMarket/Product?id=513787087cd84e348321f3804eb6e8ea</t>
  </si>
  <si>
    <t>Сечоприймач педіатричний стерильний, 100 мл</t>
  </si>
  <si>
    <t>Сечоприймач “MEDICARE” (педіатричний) приліжковий, універсальний, 100 мл</t>
  </si>
  <si>
    <t>https://gov.e-tender.ua/v2/ProzorroMarket/Product?id=2ec6c4845d804db99c4a2c5f768cc946</t>
  </si>
  <si>
    <t>Сильфон, 350 мл</t>
  </si>
  <si>
    <t>Шпатель одноразовий стерильний Лор№100</t>
  </si>
  <si>
    <t>Катетер Фогарті 2Fr, 40 см</t>
  </si>
  <si>
    <t>Катетер Фогарті 3Fr, 40 см</t>
  </si>
  <si>
    <t>Катетер Фогарті 3Fr, 80 см</t>
  </si>
  <si>
    <t>Катетер Фогарті 5Fr, 60 см</t>
  </si>
  <si>
    <t xml:space="preserve">Катетр сечовідний з відкритим кінцем - 5ch </t>
  </si>
  <si>
    <t>Набір для пункційноі нефростомії по методу Сельдінгера 10fr</t>
  </si>
  <si>
    <t>Набір для пункційноі нефростомії по методу Сельдінгера 6fr</t>
  </si>
  <si>
    <t xml:space="preserve">Набір для пункційноі нефростомії по методу Сельдінгера fr8 
</t>
  </si>
  <si>
    <t xml:space="preserve">єкомед </t>
  </si>
  <si>
    <t>Система для проведення VAC - терапії</t>
  </si>
  <si>
    <t>Немає в наявності і поки що не буде.</t>
  </si>
  <si>
    <t xml:space="preserve">Немає в наявності і поки що не буде. Документи </t>
  </si>
  <si>
    <t>Стент пієлостома 4ch 0349.01100004</t>
  </si>
  <si>
    <t>елмед</t>
  </si>
  <si>
    <t xml:space="preserve">Стент уретеральний подвійний свинний хвостик з відкрити дистальним кінцем 4,7 сн  24 см </t>
  </si>
  <si>
    <t>Сечовідний стент (pigtail, відкритий кінець  4,7F 24 см)</t>
  </si>
  <si>
    <t xml:space="preserve">Стент уретеральний подвійний свинний хвостик з відкрити дистальним кінцем 4,7 сн (довжина 20) </t>
  </si>
  <si>
    <t>Сечовідний стент (pigtail, відкритий кінець  4,7F 20 см)</t>
  </si>
  <si>
    <t xml:space="preserve">Стент уретеральний подвійний свинний хвостик з відкрити дистальним кінцем 4,7 сн 12 см </t>
  </si>
  <si>
    <t>Сечовідний стент (pigtail, відкритий кінець  4,7F 12 см)</t>
  </si>
  <si>
    <t xml:space="preserve">Стент уретеральний подвійний свинний хвостик з відкрити дистальним кінцем 4,7 сн 22 см </t>
  </si>
  <si>
    <t>Сечовідний стент (pigtail, відкритий кінець  4,7F 22 см)</t>
  </si>
  <si>
    <t xml:space="preserve">Стент уретеральний подвійний свинний хвостик з відкрити дистальним кінцем 4,7 сн довжина 14 см </t>
  </si>
  <si>
    <t>Сечовідний стент (pigtail, відкритий кінець  4,7F 14 см)</t>
  </si>
  <si>
    <t xml:space="preserve">Стент уретеральний подвійний свинний хвостик з відкрити дистальним кінцем 4,7 сн довжина 16 см </t>
  </si>
  <si>
    <t>Сечовідний стент (pigtail, відкритий кінець  4,7F 16 см)</t>
  </si>
  <si>
    <t xml:space="preserve">Стент уретеральний подвійний свинний хвостик з відкрити дистальним кінцем 4,7ch довжина 18 см </t>
  </si>
  <si>
    <t>Сечовідний стент (pigtail, відкритий кінець  4,7F 18 см)</t>
  </si>
  <si>
    <t>Стент уретеральний подвійний свинний хвостик з відкрити дистальним кінцем 6  сн 20 см</t>
  </si>
  <si>
    <t>Сечовідний стент (pigtail, відкритий кінець) 6F 20 см</t>
  </si>
  <si>
    <t xml:space="preserve">Стент уретеральний подвійний свинний хвостик з відкрити дистальним кінцем 6  сн 22 см </t>
  </si>
  <si>
    <t>Сечовідний стент (pigtail, відкритий кінець) 6F 22 см</t>
  </si>
  <si>
    <t>Стент уретеральний подвійний свинний хвостик з відкрити дистальним кінцем 6 сн 18 см</t>
  </si>
  <si>
    <t>Сечовідний стент (pigtail, відкритий кінець) 6F 18 см</t>
  </si>
  <si>
    <t>Стент уретеральний подвійний свинний хвостик з відкрити дистальним кінцем 6 сн 24 см</t>
  </si>
  <si>
    <t>Сечовідний стент (pigtail, відкритий кінець) 6F 24 см</t>
  </si>
  <si>
    <t>київгума</t>
  </si>
  <si>
    <t>спринцівка 230</t>
  </si>
  <si>
    <t xml:space="preserve">Спринцівка 210мл  </t>
  </si>
  <si>
    <t>спринцівки в п. пакетах, не у коробі та з м’яким наконечником</t>
  </si>
  <si>
    <t>спринцівка 300 мл</t>
  </si>
  <si>
    <t xml:space="preserve">спринцівка 330мл п/є пакет </t>
  </si>
  <si>
    <t>спринцівка 150 мл</t>
  </si>
  <si>
    <t>спринцівка 135мл</t>
  </si>
  <si>
    <t>спринцівка 95 мл</t>
  </si>
  <si>
    <t>спринцівка 90мл</t>
  </si>
  <si>
    <t>термометр електронний</t>
  </si>
  <si>
    <t xml:space="preserve">Термометр електронний медичний  MPTI 010 "MEDICARE"       </t>
  </si>
  <si>
    <t xml:space="preserve">Подовжувальна лінія інфузійних магістралей  2- х ходова </t>
  </si>
  <si>
    <t>Подовжувач інфузійних магістралей “MEDICARE” 2-ходовий (3,0 x 4,1мм; з конектором для безголкового доступу)</t>
  </si>
  <si>
    <t>https://gov.e-tender.ua/v2/ProzorroMarket/Product?id=6bb57fd00bf545d6896b5613009b9bb9</t>
  </si>
  <si>
    <t>Подовжувач 150 малий діаметр 1,0або 1,5</t>
  </si>
  <si>
    <t>Подовжувач інфузійних магістралей “MEDICARE” (M/F 1,2 x 2,5) 150cм</t>
  </si>
  <si>
    <t>https://gov.e-tender.ua/v2/ProzorroMarket/Product?id=9c8e3d6b51db49a6a81ae25645740ca5</t>
  </si>
  <si>
    <t>ДК 021:2015: 33120000-7 — Системи реєстрації медичної інформації та дослідне обладнання</t>
  </si>
  <si>
    <t>НК 024:2023: 11441 — Разовий електроміографічний голчастий електрод</t>
  </si>
  <si>
    <t>УКРМЕДСПЕКТР</t>
  </si>
  <si>
    <t>Голчатий електрод для електронейроміографії</t>
  </si>
  <si>
    <t>Голчатий електрод для електронейроміографії В50600</t>
  </si>
  <si>
    <t>не має документів під Ваш апарат</t>
  </si>
  <si>
    <t>електрод ЕЕГ чашечковий</t>
  </si>
  <si>
    <t>47017 - Шприц загального призначення разового застосування</t>
  </si>
  <si>
    <t>Шприц ін'єкційний «VK RELIFE» 2 мл, двохкомпонентний з голкою 0,6 мм×25 мм, луєр сліп</t>
  </si>
  <si>
    <t>https://gov.e-tender.ua/v2/ProzorroMarket/Product?id=bf13734db16647a399c352202fb62a25</t>
  </si>
  <si>
    <t>Шприц ін'єкційний «VK RELIFE» 5 мл, двохкомпонентний з голкою 0,7 мм×38 мм, луєр сліп</t>
  </si>
  <si>
    <t>https://gov.e-tender.ua/v2/ProzorroMarket/Product?id=a6c50224c97d4ce29fb41e2ec9da9fbe</t>
  </si>
  <si>
    <t>Шприц ін'єкційний «VK RELIFE» 10 мл, двохкомпонентний з голкою 0,8 мм×38 мм, луєр сліп</t>
  </si>
  <si>
    <t>https://gov.e-tender.ua/v2/ProzorroMarket/Product?id=b7103e18055f4a0a954f1c26f9efd197</t>
  </si>
  <si>
    <t>Шприц ін'єкційний «VK RELIFE» 20 мл, двохкомпонентний з голкою 0,8 мм×38 мм, луєр сліп</t>
  </si>
  <si>
    <t>https://gov.e-tender.ua/v2/ProzorroMarket/Product?id=6ebf558ab121454e9f93ff7ab7cfe869</t>
  </si>
  <si>
    <t xml:space="preserve">Назва профіля </t>
  </si>
  <si>
    <t>Ємність має:
- бути з поліпропілену;
- бути з гвинтовою кришкою;
- бути з градуюванням та паперовою етикеткою;
- мати розміри: висота: 21,5 см; діаметр верху: 15,5 см; діаметр низу: 13,5 см;
- бути розрахована на об'єм 3000 мл;
- бути призначений для збору біоматеріалу;
- бути нестерильна.</t>
  </si>
  <si>
    <t>Контейнер для зразків 3000 мл</t>
  </si>
  <si>
    <t>Кран трьохходовий для інфузій з подовжувальною трубкою25 см</t>
  </si>
  <si>
    <t>33140000-3
Медичні матеріали</t>
  </si>
  <si>
    <t>48041-Система вибіркового контролювання фізіологічних показників для домашнього використання</t>
  </si>
  <si>
    <t>Використовується для катетерізації верхньої полої вени за методом Сельдінгера, шляхом пункції підключичних або внутрішніх яремних вен, з метою тривалого  (не більше ніж 30 днів)  введення лікарських засобів, проведення парентерального живлення, інвазивного моніторингу кров’яного тиску.
Катетер двопросвітний.
Катетер для катетеризації центральних вен та ультрам'який кінчик виготовлені з термопластичного поліуретану, забезпечує хорошу біосумісність, достатньо жорсткий для зручного введення, проте при температурі тіла розм'якшується та зменшує ризик травмування судин.
Катетер непрозорий, рентгенконтрастність і маркування шкали по довжині допомагають у точному розміщенні та полегшують визначення місця розташування.
Ультрам'який рентгенконтрастний дистальний кінець катетера мінімізує ризик подразнення стінки судини та ризик тромбоутворення.
М'яка втулка катетера забезпечує комфорт для пацієнта, кольорове кодування для різних каналів.
Провідниковий шприц 5,0 мл (синій) дозволяє вводити провідник у просвіт судини крізь поршень, знижує кількість маніпуляцій при встановленні катетера, сприяє безпечній і зручній катетеризації.
Інтродьюсерна голка прямого типу.
Нітиноловий провідник з гнучким J-образним кінчиком  в ергономічному круглому утримувачі.
Нітиноловий провідник забезпечує стійкість до зламу та оптимальну маневреність, що особливо актуально у важких анатомічних випадках.
Стійке маркування на провіднику допомагає у зручному та точному розміщенні.
Прозора подовжувальна лінія з рухомим затискачем для короткотривалого переривання інфузії.
Дилятатор (у відповідності з зовнішнім діаметром катетеру).
Ін’єкційна голка.
Заглушка *2 шт.
Рухомий затискач робить прокол більш безпечним *2 шт.
Крильця фіксуючі нерухомі *1 шт. та пересувні *2 шт.
Комплект двопросвітний складається:
1)	катетер двопросвітний;
2)	інтродьюсерна голка прямого типу;
3)	нітиноловий провідник;
4)	провідниковий шприц об’ємом 5,0 мл (синій);
5)	дилятатор;
6)	затискач *2шт;
7)	заглушка *2шт; 
8)	ін’єкційна голка;
9)  пересувні крильця для фіксації *2 шт.</t>
  </si>
  <si>
    <t>Використовується для катетерізації верхньої полої вени за методом Сельдінгера, шляхом пункції підключичних або внутрішніх яремних вен, з метою тривалого  (не більше ніж 30 днів)  введення лікарських засобів, проведення парентерального живлення, інвазивного моніторингу кров’яного тиску.
Катетер однопросвітний.
Катетер для катетеризації центральних вен та ультрам'який кінчик виготовлені з термопластичного поліуретану, забезпечує хорошу біосумісність, достатньо жорсткий для зручного введення, проте при температурі тіла розм'якшується та зменшує ризик травмування судин.
Катетер непрозорий, рентгенконтрастність і маркування шкали по довжині допомагають у точному розміщенні та полегшують визначення місця розташування.
Ультрам'який рентгенконтрастний дистальний кінець катетера мінімізує ризик подразнення стінки судини та ризик тромбоутворення.
М'яка втулка катетера забезпечує комфорт для пацієнта, кольорове кодування для різних каналів.
Провідниковий шприц 5,0 мл (синій) дозволяє вводити провідник у просвіт судини крізь поршень, знижує кількість маніпуляцій при встановленні катетера, сприяє безпечній і зручній катетеризації.
Інтродьюсерна голка прямого типу.
Нітиноловий провідник з гнучким J-образним кінчиком  в ергономічному круглому утримувачі.
Нітиноловий провідник забезпечує стійкість до зламу та оптимальну маневреність, що особливо актуально у важких анатомічних випадках.
Стійке маркування на провіднику допомагає у зручному та точному розміщенні.
Прозора подовжувальна лінія з рухомим затискачем для короткотривалого переривання інфузії.
Дилятатор (у відповідності з зовнішнім діаметром катетеру).
Ін’єкційна голка.
Заглушка *1 шт.
Рухомий затискач робить прокол більш безпечним *1 шт.
Крильця фіксуючі нерухомі *1 шт. та пересувні *2 шт.
Комплект однопросвітний складається:
1)	катетер для ЦВК;
2)	інтродьюсерна голка прямого типу;
3)	нітиноловий провідник;
4)	провідниковий шприц об’ємом 5,0 мл (синій);
5)	дилятатор;
6)	затискач *1шт;
7)	заглушка *1шт; 
8)	ін’єкційна голка;
9)  пересувні крильця для фіксації *2 шт.</t>
  </si>
  <si>
    <t>заглушка на катетер чи подовжувач зі з’єднанням типу Люер-Лок з мембраною для негайної ін’єкції. Технічні характеристики: Не містить латексу. З’єднання Люер-Лок, внутрішня різьба</t>
  </si>
  <si>
    <t>Використовується при проведенні довготривалої або переривчастої інфузійної терапії для забезпечення додаткового місця введення лікувальних засобів, з'єднання різних інфузійних, трансфузійних ліній.
Виготовлений з матеріалів, стійких до ліпідів, тому може використовуватись з високов’язкими ліпідними рідинами.
Матеріал виготовлення: 
-	корпус з каналами – полікарбонат HPS7R / RX 1805;
-	ручка – поліетилен HDPE 50 MA 180;
-	гвинтові ковпачки – полікарбонат;
-	адаптер Луер-Лок – поліетилен;
-	ковпачок адаптера Луер-Лок (заглушка) – поліпропілен.
Силіконова змазка.
Прозорий корпус для візуалізації потока. 
Адаптер Луер Лок та порти для ін’єкцій.
Позначення напряму потоку в вигляді стрілок.
Поворот краника (регулятор потоку) на 360 градусів.
На кінцях краника обертаючі запобіжні ковпачки з внутрішньою різьбою.
Не містить латексу.
Стерильний, апірогенний та нетоксичний.
Для одноразового використання.
Індивідуальне пакування.</t>
  </si>
  <si>
    <t xml:space="preserve">Виріб стерильний, стерилізований етиленоксидом, одноразового використання. Катетер з відповідним
дистальним кінцем (вигнутий або прямий) підбирається залежно від місця всмоктування. Чіткий, щоб
уможливити візуальний контроль дренажу. </t>
  </si>
  <si>
    <t>Комплект для катетерізації центральних вен Оптимум  (однопросвітний, 20Ga x 13см) одноразового використання</t>
  </si>
  <si>
    <t>Комплект для катетерізації центральних вен Оптимум  (двопросвітний, 4F x 13см) одноразового використання</t>
  </si>
  <si>
    <t>Краник 3 ходов</t>
  </si>
  <si>
    <t>Канюлі, для багаторазового взяття медикаментів з антибактеріальним фільтром для фільтрації повітря та фільтром тонкої очистки розчину.(повітр фільтр 0,45 мкм та  фільтр  очистки розчину 5 мкм</t>
  </si>
  <si>
    <t>16825 -  Захисний ковпачок для шприца</t>
  </si>
  <si>
    <t xml:space="preserve">10729 - Набір для катетеризації центральних вен з двоканальним </t>
  </si>
  <si>
    <t>16858 – Ін’єкційний порт для катетера</t>
  </si>
  <si>
    <t>2461 Шпатель для язика оглядовий (Шпатель оглядовий ЛОР, пластиковий)</t>
  </si>
  <si>
    <t>(ДК 021:2015: 33140000-3 Медичні матеріали (33141200-2))</t>
  </si>
  <si>
    <t>58005 Стент сечовідний полімерний</t>
  </si>
  <si>
    <t>58006 Стент сечовідний полімерний</t>
  </si>
  <si>
    <t>58007 Стент сечовідний полімерний</t>
  </si>
  <si>
    <t>58008 Стент сечовідний полімерний</t>
  </si>
  <si>
    <t>58009 Стент сечовідний полімерний</t>
  </si>
  <si>
    <t>58010 Стент сечовідний полімерний</t>
  </si>
  <si>
    <t>58011 Стент сечовідний полімерний</t>
  </si>
  <si>
    <t>58012 Стент сечовідний полімерний</t>
  </si>
  <si>
    <t>58013 Стент сечовідний полімерний</t>
  </si>
  <si>
    <t>58014 Стент сечовідний полімерний</t>
  </si>
  <si>
    <t>58015 Стент сечовідний полімерний</t>
  </si>
  <si>
    <t>Виріб для механічного відновлення прохідності сечоводу. Матеріал: термопластичний поліуретан (ТПУ) на основі аліфатичних поліефірів, рентгенконтрастний. До складу мають входити: сечоводний стент, штовхач, затискач. Стент повинен бути гнучкою трубкою, проксимальний і дистальний кінець якої мають вигин типу Pigtail. Матеріал та конструкція стенту повинні забезпечувати можливий термін функціонування від 30 до 90 діб. Діаметр проксимальної петлі Pigtail 4 см (±5%), діаметр дистальної петлі Pigtail 2 см (±5%). Дистальний кінець стенту відкритий. Проксимальна та дистальна частини стента повинні мати по 3 бічних отвори. Розміри поліуретанового штовхача повинні відповідати розмірам стенту. Індивідуальна стерильна упаковка. 
Розмір - 4,7F 24 см)</t>
  </si>
  <si>
    <t>Виріб для механічного відновлення прохідності сечоводу. Матеріал: термопластичний поліуретан (ТПУ) на основі аліфатичних поліефірів, рентгенконтрастний. До складу мають входити: сечоводний стент, штовхач, затискач. Стент повинен бути гнучкою трубкою, проксимальний і дистальний кінець якої мають вигин типу Pigtail. Матеріал та конструкція стенту повинні забезпечувати можливий термін функціонування від 30 до 90 діб. Діаметр проксимальної петлі Pigtail 4 см (±5%), діаметр дистальної петлі Pigtail 2 см (±5%). Дистальний кінець стенту відкритий. Проксимальна та дистальна частини стента повинні мати по 3 бічних отвори. Розміри поліуретанового штовхача повинні відповідати розмірам стенту. Індивідуальна стерильна упаковка. Розмір4,7F 20 см</t>
  </si>
  <si>
    <t>Виріб для механічного відновлення прохідності сечоводу. Матеріал: термопластичний поліуретан (ТПУ) на основі аліфатичних поліефірів, рентгенконтрастний. До складу мають входити: сечоводний стент, штовхач, затискач. Стент повинен бути гнучкою трубкою, проксимальний і дистальний кінець якої мають вигин типу Pigtail. Матеріал та конструкція стенту повинні забезпечувати можливий термін функціонування від 30 до 90 діб. Діаметр проксимальної петлі Pigtail 4 см (±5%), діаметр дистальної петлі Pigtail 2 см (±5%). Дистальний кінець стенту відкритий. Проксимальна та дистальна частини стента повинні мати по 3 бічних отвори. Розміри поліуретанового штовхача повинні відповідати розмірам стенту. Індивідуальна стерильна. Розмір4,7F 12 см</t>
  </si>
  <si>
    <t>Виріб для механічного відновлення прохідності сечоводу. Матеріал: термопластичний поліуретан (ТПУ) на основі аліфатичних поліефірів, рентгенконтрастний. До складу мають входити: сечоводний стент, штовхач, затискач. Стент повинен бути гнучкою трубкою, проксимальний і дистальний кінець якої мають вигин типу Pigtail. Матеріал та конструкція стенту повинні забезпечувати можливий термін функціонування від 30 до 90 діб. Діаметр проксимальної петлі Pigtail 4 см (±5%), діаметр дистальної петлі Pigtail 2 см (±5%). Дистальний кінець стенту відкритий. Проксимальна та дистальна частини стента повинні мати по 3 бічних отвори. Розміри поліуретанового штовхача повинні відповідати розмірам стенту. Індивідуальна стерильна. Розмір: 4,7F 22 см</t>
  </si>
  <si>
    <t>Виріб для механічного відновлення прохідності сечоводу. Матеріал: термопластичний поліуретан (ТПУ) на основі аліфатичних поліефірів, рентгенконтрастний. До складу мають входити: сечоводний стент, штовхач, затискач. Стент повинен бути гнучкою трубкою, проксимальний і дистальний кінець якої мають вигин типу Pigtail. Матеріал та конструкція стенту повинні забезпечувати можливий термін функціонування від 30 до 90 діб. Діаметр проксимальної петлі Pigtail 4 см (±5%), діаметр дистальної петлі Pigtail 2 см (±5%). Дистальний кінець стенту відкритий. Проксимальна та дистальна частини стента повинні мати по 3 бічних отвори. Розміри поліуретанового штовхача повинні відповідати розмірам стенту. Індивідуальна стерильна. Розмір: 4,7F 14 см</t>
  </si>
  <si>
    <t>Виріб для механічного відновлення прохідності сечоводу. Матеріал: термопластичний поліуретан (ТПУ) на основі аліфатичних поліефірів, рентгенконтрастний. До складу мають входити: сечоводний стент, штовхач, затискач. Стент повинен бути гнучкою трубкою, проксимальний і дистальний кінець якої мають вигин типу Pigtail. Матеріал та конструкція стенту повинні забезпечувати можливий термін функціонування від 30 до 90 діб. Діаметр проксимальної петлі Pigtail 4 см (±5%), діаметр дистальної петлі Pigtail 2 см (±5%). Дистальний кінець стенту відкритий. Проксимальна та дистальна частини стента повинні мати по 3 бічних отвори. Розміри поліуретанового штовхача повинні відповідати розмірам стенту. Індивідуальна стерильна. Розмір: 4,7F 16 см)</t>
  </si>
  <si>
    <t>Виріб для механічного відновлення прохідності сечоводу. Матеріал: термопластичний поліуретан (ТПУ) на основі аліфатичних поліефірів, рентгенконтрастний. До складу мають входити: сечоводний стент, штовхач, затискач. Стент повинен бути гнучкою трубкою, проксимальний і дистальний кінець якої мають вигин типу Pigtail. Матеріал та конструкція стенту повинні забезпечувати можливий термін функціонування від 30 до 90 діб. Діаметр проксимальної петлі Pigtail 4 см (±5%), діаметр дистальної петлі Pigtail 2 см (±5%). Дистальний кінець стенту відкритий. Проксимальна та дистальна частини стента повинні мати по 3 бічних отвори. Розміри поліуретанового штовхача повинні відповідати розмірам стенту. Індивідуальна стерильна. Розмір:  4,7F 18 см)</t>
  </si>
  <si>
    <t>Виріб для механічного відновлення прохідності сечоводу. Матеріал: термопластичний поліуретан (ТПУ) на основі аліфатичних поліефірів, рентгенконтрастний. До складу мають входити: сечоводний стент, штовхач, затискач. Стент повинен бути гнучкою трубкою, проксимальний і дистальний кінець якої мають вигин типу Pigtail. Матеріал та конструкція стенту повинні забезпечувати можливий термін функціонування від 30 до 90 діб. Діаметр проксимальної петлі Pigtail 4 см (±5%), діаметр дистальної петлі Pigtail 2 см (±5%). Дистальний кінець стенту відкритий. Проксимальна та дистальна частини стента повинні мати по 3 бічних отвори. Розміри поліуретанового штовхача повинні відповідати розмірам стенту. Індивідуальна стерильна. Розмір:  6F 20 см</t>
  </si>
  <si>
    <t>Виріб для механічного відновлення прохідності сечоводу. Матеріал: термопластичний поліуретан (ТПУ) на основі аліфатичних поліефірів, рентгенконтрастний. До складу мають входити: сечоводний стент, штовхач, затискач. Стент повинен бути гнучкою трубкою, проксимальний і дистальний кінець якої мають вигин типу Pigtail. Матеріал та конструкція стенту повинні забезпечувати можливий термін функціонування від 30 до 90 діб. Діаметр проксимальної петлі Pigtail 4 см (±5%), діаметр дистальної петлі Pigtail 2 см (±5%). Дистальний кінець стенту відкритий. Проксимальна та дистальна частини стента повинні мати по 3 бічних отвори. Розміри поліуретанового штовхача повинні відповідати розмірам стенту. Індивідуальна стерильна. Розмір:  6F 22 см</t>
  </si>
  <si>
    <t>Виріб для механічного відновлення прохідності сечоводу. Матеріал: термопластичний поліуретан (ТПУ) на основі аліфатичних поліефірів, рентгенконтрастний. До складу мають входити: сечоводний стент, штовхач, затискач. Стент повинен бути гнучкою трубкою, проксимальний і дистальний кінець якої мають вигин типу Pigtail. Матеріал та конструкція стенту повинні забезпечувати можливий термін функціонування від 30 до 90 діб. Діаметр проксимальної петлі Pigtail 4 см (±5%), діаметр дистальної петлі Pigtail 2 см (±5%). Дистальний кінець стенту відкритий. Проксимальна та дистальна частини стента повинні мати по 3 бічних отвори. Розміри поліуретанового штовхача повинні відповідати розмірам стенту. Індивідуальна стерильна. Розмір:  6F 18 см</t>
  </si>
  <si>
    <t>Виріб для механічного відновлення прохідності сечоводу. Матеріал: термопластичний поліуретан (ТПУ) на основі аліфатичних поліефірів, рентгенконтрастний. До складу мають входити: сечоводний стент, штовхач, затискач. Стент повинен бути гнучкою трубкою, проксимальний і дистальний кінець якої мають вигин типу Pigtail. Матеріал та конструкція стенту повинні забезпечувати можливий термін функціонування від 30 до 90 діб. Діаметр проксимальної петлі Pigtail 4 см (±5%), діаметр дистальної петлі Pigtail 2 см (±5%). Дистальний кінець стенту відкритий. Проксимальна та дистальна частини стента повинні мати по 3 бічних отвори. Розміри поліуретанового штовхача повинні відповідати розмірам стенту. Індивідуальна стерильна. Розмір:  6F 24 см</t>
  </si>
  <si>
    <t>Для вимірювання температури тіла.
Діапазон вимірювань	32,0С – 42,9С.
Точність:
± 0,1С, 35,5С - 42,0С
± 0,2С, при менше ніж 35,5С чи більше ніж 42,0С
При нормальній кімнатній температурі 25С.
Дисплей: Рідкокристалічний дисплей 3 ½ знака.
Батарейка: Одна 1,5 В кнопкова батарея ( LR41 або SR41).
Споживана потужність: 0,15 мілліватт в режимі вимірювання.
Термін служби батарейки: Більше ніж 200 годин безперервної експлуатації.
Розміри: 12,4 * 1,8* 0,9 см (довжина* ширина* висота).
Вага: Приблизно 10 г з батарейкою.
Звуковий сигнал при нормальному показнику температури: 10 тривалих звукових сигналів на протязі 10 секунд.
Звуковий сигнал при високому показнику температури: 30 коротких звукових сигналів на протязі 10 секунд.
Автоматичне вимкнення: Через 10 хвилин
Умови використання:
Температура: 10С + 35С 
Відносна вологість : 30% - 85%
Умови зберігання і транспортування:	
Температура: -10С – +60С 
Відносна вологість : 25% - 90%
Для багаторазового використання.
Індивідуальне пакування.</t>
  </si>
  <si>
    <t>33141600-6Контейнери та пакети для забору
матеріалу для аналізів, дренажі та
комплекти</t>
  </si>
  <si>
    <t>Дерев'яна лопатка призначена для огляду порожнини рота. Широко використовується в медичній практиці, є обов'язковим атрибутом при огляді порожнини рота пацієнта та при отоларингологічному дослідженні.</t>
  </si>
  <si>
    <t>33140000-3, Медичні матеріали</t>
  </si>
  <si>
    <t>33141240-4Приладдя до катетерів</t>
  </si>
  <si>
    <t>32172 -Клапан інфузійної системи внутрішньовенних вливань</t>
  </si>
  <si>
    <t>Використовується при проведенні довготривалої або переривчастої інфузійної терапії для забезпечення додаткового місця введення лікувальних засобів, з'єднання різних інфузійних, трансфузійних ліній.
Матеріал виготовлення: 
-	корпус з каналами – полікарбонат 2556P;
-	ручка – поліетилен HDPE 50 MA 180;
-	гвинтові ковпачки – полікарбонат;
-	адаптер Луер-Лок – поліетилен;
-	ковпачок адаптера Луер-Лок (заглушка) – поліпропілен;
-	подовжувач - медичний полівінілхлорид, що не містить фталати.
Силіконова змазка.
Прозорий корпус для візуалізації потока. 
Адаптер Луер Лок та порти для ін’єкцій.
Позначення напряму потоку в вигляді стрілок.
Поворот краника (регулятор потоку) на 360 градусів.
На кінцях краника обертаючі запобіжні ковпачки з внутрішньою різьбою.
Подовжувач прозорий для візуалізації потоку.	
М'який, матовий та стійкий до перегину.
Довжина подовжувача: 25см, зовнішній/внутрішній діаметр: 4.1/2.9мм.
Не містить латексу.
Стерильний, апірогенний та нетоксичний.
Для одноразового використання.
Індивідуальне пакування.</t>
  </si>
  <si>
    <t>Застосовується  в інфузійній терапії для подовження інфузійної лінії при вливанні світлочутливих інфузійних розчинів, лікарських засобів.
Виготовлений з медичного полівінілхлориду, що не містить фталати, з УФ-захистом.
М'який, матовий та стійкий до перегину.
Довжина подовжувача: 150см.
Зовнішній/внутрішній діаметр: 2.5/1.2мм.
Конектори M/F Луєр-Локк.
M/F ковпачки.
Cумісний з будь-якими шприцевими насосами.
Термін придатності 5 років з дати, вказаної на упаковці.
Стерильний, нетоксичний та апірогенний.
Для одноразового використання.
Індивідуальне пакування.</t>
  </si>
  <si>
    <t>Ємність для бульбашкового зволожувача кисню “MEDICARE”</t>
  </si>
  <si>
    <t>Ємність-зволожувач використовується для подачі зволоженого кисню до пацієнта при проведенні оксигенотерапії.
Ємність з прозорого матеріалу з позначками верхнього та нижнього рівнів води.
Кришка ємності з конектором діаметром 22 мм для трубки для подачі кисню до паціента та різьбовим конектором для під’єднання до джерела подачі кисню;
В комплекті конектор прямий  ID22мм/ OD6мм.
Нестерильна.
Термін придатності 3 роки від дати виготовлення, що зазначено на упаковці
Індивідуальне пакування.</t>
  </si>
  <si>
    <t xml:space="preserve">Аспирацийна канюля для багаторазового  взяття медикаментів </t>
  </si>
  <si>
    <t>36244-Набір для внутрішньовенних вливань через інфузійний контролер</t>
  </si>
  <si>
    <t xml:space="preserve">Міні-спайк багаторазового використання (максимально 24 години) для інжекторів КТ та МРТ.
Міні-спайки забезпечують безпечний забору контрастної речовини та фізіологічного розчину.
Міні-спайки для проведення КТ та МРТ з опором тиску 21 бар мають конектор Луер Локк.
Призначені для багаторазового використання (максимально 24 години).
Технічні характеристики:
Об'єм наповнення: 0,2 мл.
Для флаконів від 10.0 до 60.0 мл.
</t>
  </si>
  <si>
    <t>60699-Камера зволоження повітря для лінії вдиху одноразового використання</t>
  </si>
  <si>
    <t>Шпатель одноразовий стерильний Лор№1</t>
  </si>
  <si>
    <t>Кількість</t>
  </si>
  <si>
    <t>Код ДК</t>
  </si>
  <si>
    <t>№ п/п</t>
  </si>
  <si>
    <t>Найменування товару або еквівалент</t>
  </si>
  <si>
    <t>Од. вим.</t>
  </si>
  <si>
    <t>Ціна  без ПДВ</t>
  </si>
  <si>
    <t>Ціна  з ПДВ</t>
  </si>
  <si>
    <t>Сума з ПДВ,грн</t>
  </si>
  <si>
    <t>МТВ</t>
  </si>
  <si>
    <t>Примітка</t>
  </si>
  <si>
    <t>ВСЬОГО:</t>
  </si>
  <si>
    <t>Обгрунтування технічних, якісних і кількісних характеристик: на закупівлю код ДК 021:2015 – 33140000-3 - медичні матеріали  (медичні матеріали) на 2024 рік.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</si>
</sst>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charset val="204"/>
      <scheme val="minor"/>
    </font>
    <font>
      <sz val="11"/>
      <color indexed="8"/>
      <name val="Calibri"/>
      <family val="2"/>
      <charset val="204"/>
    </font>
    <font>
      <b/>
      <sz val="11"/>
      <name val="Times New Roman"/>
      <family val="1"/>
      <charset val="204"/>
    </font>
    <font>
      <sz val="11"/>
      <name val="Calibri"/>
      <family val="2"/>
      <charset val="204"/>
      <scheme val="minor"/>
    </font>
    <font>
      <b/>
      <sz val="10"/>
      <color rgb="FF212121"/>
      <name val="Arial"/>
      <family val="2"/>
      <charset val="204"/>
    </font>
    <font>
      <u/>
      <sz val="11"/>
      <color theme="10"/>
      <name val="Calibri"/>
      <family val="2"/>
      <charset val="204"/>
      <scheme val="minor"/>
    </font>
    <font>
      <sz val="10"/>
      <name val="Arial Cyr"/>
      <family val="2"/>
      <charset val="204"/>
    </font>
    <font>
      <sz val="11"/>
      <color theme="1"/>
      <name val="Calibri"/>
      <family val="2"/>
      <charset val="204"/>
      <scheme val="minor"/>
    </font>
    <font>
      <b/>
      <sz val="10"/>
      <color theme="1"/>
      <name val="Calibri"/>
      <family val="2"/>
      <charset val="204"/>
      <scheme val="minor"/>
    </font>
    <font>
      <sz val="10"/>
      <color theme="1"/>
      <name val="Calibri"/>
      <family val="2"/>
      <charset val="204"/>
      <scheme val="minor"/>
    </font>
    <font>
      <sz val="10"/>
      <name val="Times New Roman"/>
      <family val="1"/>
      <charset val="204"/>
    </font>
    <font>
      <b/>
      <sz val="10"/>
      <name val="Times New Roman"/>
      <family val="1"/>
      <charset val="204"/>
    </font>
    <font>
      <sz val="10"/>
      <name val="Times New Roman"/>
      <family val="1"/>
    </font>
    <font>
      <i/>
      <sz val="10"/>
      <name val="Times New Roman"/>
      <family val="1"/>
    </font>
    <font>
      <sz val="10"/>
      <name val="Calibri"/>
      <family val="2"/>
      <charset val="204"/>
      <scheme val="minor"/>
    </font>
    <font>
      <sz val="10"/>
      <color indexed="8"/>
      <name val="Times New Roman"/>
      <family val="1"/>
      <charset val="204"/>
    </font>
    <font>
      <sz val="10"/>
      <color indexed="8"/>
      <name val="Times New Roman"/>
      <family val="1"/>
    </font>
    <font>
      <i/>
      <sz val="10"/>
      <color indexed="8"/>
      <name val="Times New Roman"/>
      <family val="1"/>
    </font>
    <font>
      <sz val="10"/>
      <color rgb="FFFF0000"/>
      <name val="Times New Roman"/>
      <family val="1"/>
      <charset val="204"/>
    </font>
    <font>
      <b/>
      <sz val="10"/>
      <color rgb="FFFF0000"/>
      <name val="Times New Roman"/>
      <family val="1"/>
      <charset val="204"/>
    </font>
    <font>
      <sz val="10"/>
      <color rgb="FFFF0000"/>
      <name val="Times New Roman"/>
      <family val="1"/>
    </font>
    <font>
      <i/>
      <sz val="10"/>
      <color rgb="FFFF0000"/>
      <name val="Times New Roman"/>
      <family val="1"/>
    </font>
    <font>
      <sz val="10"/>
      <color theme="1"/>
      <name val="Times New Roman"/>
      <family val="1"/>
      <charset val="204"/>
    </font>
    <font>
      <sz val="10"/>
      <color theme="1"/>
      <name val="Times New Roman"/>
      <family val="1"/>
    </font>
    <font>
      <i/>
      <sz val="10"/>
      <color theme="1"/>
      <name val="Times New Roman"/>
      <family val="1"/>
    </font>
    <font>
      <u/>
      <sz val="10"/>
      <color theme="1"/>
      <name val="Calibri"/>
      <family val="2"/>
      <charset val="204"/>
      <scheme val="minor"/>
    </font>
    <font>
      <u/>
      <sz val="10"/>
      <color theme="10"/>
      <name val="Calibri"/>
      <family val="2"/>
      <charset val="204"/>
      <scheme val="minor"/>
    </font>
    <font>
      <b/>
      <sz val="10"/>
      <color indexed="8"/>
      <name val="Times New Roman"/>
      <family val="1"/>
      <charset val="204"/>
    </font>
    <font>
      <i/>
      <sz val="10"/>
      <color theme="1"/>
      <name val="Times New Roman"/>
      <family val="1"/>
      <charset val="204"/>
    </font>
    <font>
      <sz val="10"/>
      <color rgb="FFFF0000"/>
      <name val="Calibri"/>
      <family val="2"/>
      <charset val="204"/>
      <scheme val="minor"/>
    </font>
    <font>
      <b/>
      <i/>
      <sz val="10"/>
      <color rgb="FFFF0000"/>
      <name val="Times New Roman"/>
      <family val="1"/>
      <charset val="204"/>
    </font>
    <font>
      <b/>
      <sz val="10"/>
      <color rgb="FFFF0000"/>
      <name val="Calibri"/>
      <family val="2"/>
      <charset val="204"/>
      <scheme val="minor"/>
    </font>
    <font>
      <b/>
      <i/>
      <sz val="10"/>
      <name val="Times New Roman"/>
      <family val="1"/>
      <charset val="204"/>
    </font>
    <font>
      <b/>
      <sz val="10"/>
      <name val="Calibri"/>
      <family val="2"/>
      <charset val="204"/>
      <scheme val="minor"/>
    </font>
    <font>
      <sz val="10"/>
      <color theme="3" tint="-0.249977111117893"/>
      <name val="Times New Roman"/>
      <family val="1"/>
      <charset val="204"/>
    </font>
    <font>
      <sz val="10"/>
      <color theme="3" tint="-0.249977111117893"/>
      <name val="Times New Roman"/>
      <family val="1"/>
    </font>
    <font>
      <i/>
      <sz val="10"/>
      <color theme="3" tint="-0.249977111117893"/>
      <name val="Times New Roman"/>
      <family val="1"/>
    </font>
    <font>
      <sz val="10"/>
      <color theme="3" tint="-0.249977111117893"/>
      <name val="Calibri"/>
      <family val="2"/>
      <charset val="204"/>
      <scheme val="minor"/>
    </font>
    <font>
      <i/>
      <sz val="10"/>
      <name val="Times New Roman"/>
      <family val="1"/>
      <charset val="204"/>
    </font>
    <font>
      <b/>
      <i/>
      <sz val="10"/>
      <color indexed="8"/>
      <name val="Times New Roman"/>
      <family val="1"/>
      <charset val="204"/>
    </font>
    <font>
      <b/>
      <sz val="9"/>
      <color theme="1"/>
      <name val="Calibri"/>
      <family val="2"/>
      <charset val="204"/>
      <scheme val="minor"/>
    </font>
    <font>
      <b/>
      <sz val="9"/>
      <name val="Times New Roman"/>
      <family val="1"/>
      <charset val="204"/>
    </font>
    <font>
      <sz val="9"/>
      <name val="Times New Roman"/>
      <family val="1"/>
      <charset val="204"/>
    </font>
    <font>
      <sz val="9"/>
      <name val="Calibri"/>
      <family val="2"/>
      <charset val="204"/>
      <scheme val="minor"/>
    </font>
    <font>
      <b/>
      <sz val="9"/>
      <color rgb="FFFF0000"/>
      <name val="Times New Roman"/>
      <family val="1"/>
      <charset val="204"/>
    </font>
    <font>
      <sz val="9"/>
      <color theme="1"/>
      <name val="Calibri"/>
      <family val="2"/>
      <charset val="204"/>
      <scheme val="minor"/>
    </font>
    <font>
      <b/>
      <sz val="9"/>
      <color theme="1"/>
      <name val="Times New Roman"/>
      <family val="1"/>
      <charset val="204"/>
    </font>
    <font>
      <sz val="9"/>
      <color theme="1"/>
      <name val="Times New Roman"/>
      <family val="1"/>
      <charset val="204"/>
    </font>
    <font>
      <b/>
      <sz val="9"/>
      <color indexed="8"/>
      <name val="Times New Roman"/>
      <family val="1"/>
      <charset val="204"/>
    </font>
    <font>
      <sz val="9"/>
      <color indexed="8"/>
      <name val="Times New Roman"/>
      <family val="1"/>
      <charset val="204"/>
    </font>
    <font>
      <b/>
      <sz val="9"/>
      <color rgb="FF212121"/>
      <name val="Arial"/>
      <family val="2"/>
      <charset val="204"/>
    </font>
    <font>
      <i/>
      <sz val="9"/>
      <name val="Times New Roman"/>
      <family val="1"/>
      <charset val="204"/>
    </font>
    <font>
      <sz val="8"/>
      <name val="Calibri"/>
      <family val="2"/>
      <charset val="204"/>
      <scheme val="minor"/>
    </font>
    <font>
      <b/>
      <sz val="9"/>
      <color indexed="81"/>
      <name val="Tahoma"/>
      <family val="2"/>
      <charset val="204"/>
    </font>
    <font>
      <b/>
      <sz val="9"/>
      <color rgb="FFFF0000"/>
      <name val="Calibri"/>
      <family val="2"/>
      <charset val="204"/>
      <scheme val="minor"/>
    </font>
    <font>
      <b/>
      <sz val="8"/>
      <color rgb="FFFF0000"/>
      <name val="Calibri"/>
      <family val="2"/>
      <charset val="204"/>
      <scheme val="minor"/>
    </font>
    <font>
      <b/>
      <sz val="11"/>
      <color rgb="FFFF0000"/>
      <name val="Calibri"/>
      <family val="2"/>
      <charset val="204"/>
      <scheme val="minor"/>
    </font>
    <font>
      <sz val="11"/>
      <color theme="1"/>
      <name val="Times New Roman"/>
      <family val="1"/>
      <charset val="204"/>
    </font>
    <font>
      <sz val="8"/>
      <color theme="1"/>
      <name val="Times New Roman"/>
      <family val="1"/>
      <charset val="204"/>
    </font>
    <font>
      <b/>
      <sz val="11"/>
      <color theme="1"/>
      <name val="Times New Roman"/>
      <family val="1"/>
      <charset val="204"/>
    </font>
    <font>
      <u/>
      <sz val="9"/>
      <name val="Times New Roman"/>
      <family val="1"/>
      <charset val="204"/>
    </font>
    <font>
      <b/>
      <sz val="14"/>
      <color theme="1"/>
      <name val="Times New Roman"/>
      <family val="1"/>
      <charset val="204"/>
    </font>
  </fonts>
  <fills count="12">
    <fill>
      <patternFill patternType="none"/>
    </fill>
    <fill>
      <patternFill patternType="gray125"/>
    </fill>
    <fill>
      <patternFill patternType="solid">
        <fgColor theme="4" tint="0.79998168889431442"/>
        <bgColor indexed="64"/>
      </patternFill>
    </fill>
    <fill>
      <patternFill patternType="solid">
        <fgColor indexed="9"/>
        <bgColor indexed="9"/>
      </patternFill>
    </fill>
    <fill>
      <patternFill patternType="solid">
        <fgColor indexed="9"/>
        <bgColor indexed="64"/>
      </patternFill>
    </fill>
    <fill>
      <patternFill patternType="solid">
        <fgColor rgb="FFFFFF00"/>
        <bgColor indexed="64"/>
      </patternFill>
    </fill>
    <fill>
      <patternFill patternType="solid">
        <fgColor rgb="FFFFFF00"/>
        <bgColor indexed="9"/>
      </patternFill>
    </fill>
    <fill>
      <patternFill patternType="solid">
        <fgColor indexed="9"/>
        <bgColor indexed="8"/>
      </patternFill>
    </fill>
    <fill>
      <patternFill patternType="solid">
        <fgColor theme="4" tint="0.79998168889431442"/>
        <bgColor indexed="8"/>
      </patternFill>
    </fill>
    <fill>
      <patternFill patternType="solid">
        <fgColor theme="3" tint="0.59999389629810485"/>
        <bgColor indexed="9"/>
      </patternFill>
    </fill>
    <fill>
      <patternFill patternType="solid">
        <fgColor theme="3" tint="0.59999389629810485"/>
        <bgColor indexed="64"/>
      </patternFill>
    </fill>
    <fill>
      <patternFill patternType="solid">
        <fgColor theme="4" tint="0.79998168889431442"/>
        <bgColor indexed="9"/>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5" fillId="0" borderId="0" applyNumberFormat="0" applyFill="0" applyBorder="0" applyAlignment="0" applyProtection="0"/>
    <xf numFmtId="0" fontId="6" fillId="0" borderId="0"/>
  </cellStyleXfs>
  <cellXfs count="294">
    <xf numFmtId="0" fontId="0" fillId="0" borderId="0" xfId="0"/>
    <xf numFmtId="0" fontId="0" fillId="0" borderId="0" xfId="0" applyAlignment="1">
      <alignment horizontal="center" vertical="center" wrapText="1"/>
    </xf>
    <xf numFmtId="0" fontId="8" fillId="0" borderId="1" xfId="0" applyFont="1" applyBorder="1" applyAlignment="1">
      <alignment horizontal="center" vertical="center" wrapText="1"/>
    </xf>
    <xf numFmtId="2" fontId="8" fillId="2" borderId="1" xfId="0" applyNumberFormat="1" applyFont="1" applyFill="1" applyBorder="1" applyAlignment="1">
      <alignment horizontal="center" vertical="center" wrapText="1"/>
    </xf>
    <xf numFmtId="0" fontId="9" fillId="0" borderId="0" xfId="0" applyFont="1"/>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wrapText="1"/>
    </xf>
    <xf numFmtId="2" fontId="12" fillId="3" borderId="3" xfId="1" applyNumberFormat="1" applyFont="1" applyFill="1" applyBorder="1" applyAlignment="1">
      <alignment horizontal="center" vertical="center" wrapText="1"/>
    </xf>
    <xf numFmtId="0" fontId="13" fillId="3" borderId="3" xfId="1" applyFont="1" applyFill="1" applyBorder="1" applyAlignment="1">
      <alignment horizontal="center" vertical="center" wrapText="1"/>
    </xf>
    <xf numFmtId="0" fontId="10" fillId="0" borderId="3" xfId="1" applyFont="1" applyBorder="1" applyAlignment="1">
      <alignment horizontal="center" vertical="center" wrapText="1"/>
    </xf>
    <xf numFmtId="1" fontId="10" fillId="4" borderId="4" xfId="0" applyNumberFormat="1" applyFont="1" applyFill="1" applyBorder="1" applyAlignment="1">
      <alignment horizontal="center" vertical="center" wrapText="1"/>
    </xf>
    <xf numFmtId="2" fontId="10" fillId="2" borderId="4"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0" fillId="3" borderId="5" xfId="1" applyFont="1" applyFill="1" applyBorder="1" applyAlignment="1">
      <alignment horizontal="center" vertical="center"/>
    </xf>
    <xf numFmtId="0" fontId="10" fillId="3" borderId="6" xfId="1" applyFont="1" applyFill="1" applyBorder="1" applyAlignment="1">
      <alignment horizontal="center" vertical="center" wrapText="1"/>
    </xf>
    <xf numFmtId="2" fontId="12" fillId="3" borderId="6" xfId="1" applyNumberFormat="1" applyFont="1" applyFill="1" applyBorder="1" applyAlignment="1">
      <alignment horizontal="center" vertical="center" wrapText="1"/>
    </xf>
    <xf numFmtId="0" fontId="13" fillId="3" borderId="6" xfId="1" applyFont="1" applyFill="1" applyBorder="1" applyAlignment="1">
      <alignment horizontal="center" vertical="center" wrapText="1"/>
    </xf>
    <xf numFmtId="0" fontId="10" fillId="0" borderId="6" xfId="1" applyFont="1" applyBorder="1" applyAlignment="1">
      <alignment horizontal="center" vertical="center" wrapText="1"/>
    </xf>
    <xf numFmtId="1" fontId="10" fillId="4" borderId="1" xfId="0" applyNumberFormat="1" applyFont="1" applyFill="1" applyBorder="1" applyAlignment="1">
      <alignment horizontal="center" vertical="center" wrapText="1"/>
    </xf>
    <xf numFmtId="2" fontId="10" fillId="2" borderId="1" xfId="0" applyNumberFormat="1" applyFont="1" applyFill="1" applyBorder="1" applyAlignment="1">
      <alignment horizontal="center" vertical="center" wrapText="1"/>
    </xf>
    <xf numFmtId="0" fontId="15" fillId="3" borderId="5" xfId="1" applyFont="1" applyFill="1" applyBorder="1" applyAlignment="1">
      <alignment horizontal="center" vertical="center"/>
    </xf>
    <xf numFmtId="0" fontId="15" fillId="3" borderId="6" xfId="1" applyFont="1" applyFill="1" applyBorder="1" applyAlignment="1">
      <alignment horizontal="center" vertical="center" wrapText="1"/>
    </xf>
    <xf numFmtId="2" fontId="16" fillId="3" borderId="6" xfId="1" applyNumberFormat="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5" fillId="0" borderId="6" xfId="1"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18" fillId="0" borderId="5" xfId="1" applyFont="1" applyFill="1" applyBorder="1" applyAlignment="1">
      <alignment horizontal="center" vertical="center"/>
    </xf>
    <xf numFmtId="0" fontId="18" fillId="0" borderId="6" xfId="1" applyFont="1" applyFill="1" applyBorder="1" applyAlignment="1">
      <alignment horizontal="center" vertical="center" wrapText="1"/>
    </xf>
    <xf numFmtId="2" fontId="20" fillId="0" borderId="6" xfId="1" applyNumberFormat="1" applyFont="1" applyFill="1" applyBorder="1" applyAlignment="1">
      <alignment horizontal="center" vertical="center" wrapText="1"/>
    </xf>
    <xf numFmtId="0" fontId="21" fillId="0" borderId="6" xfId="1" applyFont="1" applyFill="1" applyBorder="1" applyAlignment="1">
      <alignment horizontal="center" vertical="center" wrapText="1"/>
    </xf>
    <xf numFmtId="1" fontId="18" fillId="0" borderId="1" xfId="0" applyNumberFormat="1" applyFont="1" applyFill="1" applyBorder="1" applyAlignment="1">
      <alignment horizontal="center" vertical="center" wrapText="1"/>
    </xf>
    <xf numFmtId="2" fontId="18" fillId="0" borderId="1" xfId="0" applyNumberFormat="1"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wrapText="1"/>
    </xf>
    <xf numFmtId="2" fontId="23" fillId="3" borderId="6" xfId="1" applyNumberFormat="1" applyFont="1" applyFill="1" applyBorder="1" applyAlignment="1">
      <alignment horizontal="center" vertical="center" wrapText="1"/>
    </xf>
    <xf numFmtId="0" fontId="24" fillId="3" borderId="6" xfId="1" applyFont="1" applyFill="1" applyBorder="1" applyAlignment="1">
      <alignment horizontal="center" vertical="center" wrapText="1"/>
    </xf>
    <xf numFmtId="0" fontId="22" fillId="0" borderId="6" xfId="1" applyFont="1" applyBorder="1" applyAlignment="1">
      <alignment horizontal="center" vertical="center" wrapText="1"/>
    </xf>
    <xf numFmtId="1" fontId="22" fillId="4" borderId="1" xfId="0" applyNumberFormat="1" applyFont="1" applyFill="1" applyBorder="1" applyAlignment="1">
      <alignment horizontal="center" vertical="center" wrapText="1"/>
    </xf>
    <xf numFmtId="2" fontId="22" fillId="2" borderId="1" xfId="0" applyNumberFormat="1" applyFont="1" applyFill="1" applyBorder="1" applyAlignment="1">
      <alignment horizontal="center" vertical="center" wrapText="1"/>
    </xf>
    <xf numFmtId="0" fontId="25" fillId="0" borderId="1" xfId="2" applyFont="1" applyBorder="1" applyAlignment="1">
      <alignment horizontal="center" vertical="center" wrapText="1"/>
    </xf>
    <xf numFmtId="0" fontId="26" fillId="0" borderId="1" xfId="2" applyFont="1" applyBorder="1" applyAlignment="1">
      <alignment horizontal="center" vertical="center" wrapText="1"/>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wrapText="1"/>
    </xf>
    <xf numFmtId="2" fontId="20" fillId="3" borderId="6" xfId="1" applyNumberFormat="1" applyFont="1" applyFill="1" applyBorder="1" applyAlignment="1">
      <alignment horizontal="center" vertical="center" wrapText="1"/>
    </xf>
    <xf numFmtId="0" fontId="21" fillId="3" borderId="6" xfId="1" applyFont="1" applyFill="1" applyBorder="1" applyAlignment="1">
      <alignment horizontal="center" vertical="center" wrapText="1"/>
    </xf>
    <xf numFmtId="0" fontId="18" fillId="0" borderId="6" xfId="1" applyFont="1" applyBorder="1" applyAlignment="1">
      <alignment horizontal="center" vertical="center" wrapText="1"/>
    </xf>
    <xf numFmtId="1" fontId="18" fillId="4" borderId="1" xfId="0" applyNumberFormat="1" applyFont="1" applyFill="1" applyBorder="1" applyAlignment="1">
      <alignment horizontal="center" vertical="center" wrapText="1"/>
    </xf>
    <xf numFmtId="2" fontId="18" fillId="2"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15" fillId="6" borderId="5" xfId="1" applyFont="1" applyFill="1" applyBorder="1" applyAlignment="1">
      <alignment horizontal="center" vertical="center"/>
    </xf>
    <xf numFmtId="0" fontId="15" fillId="6" borderId="6" xfId="1" applyFont="1" applyFill="1" applyBorder="1" applyAlignment="1">
      <alignment horizontal="center" vertical="center" wrapText="1"/>
    </xf>
    <xf numFmtId="2" fontId="20" fillId="6" borderId="6" xfId="1" applyNumberFormat="1" applyFont="1" applyFill="1" applyBorder="1" applyAlignment="1">
      <alignment horizontal="center" vertical="center" wrapText="1"/>
    </xf>
    <xf numFmtId="0" fontId="17" fillId="6" borderId="6" xfId="1" applyFont="1" applyFill="1" applyBorder="1" applyAlignment="1">
      <alignment horizontal="center" vertical="center" wrapText="1"/>
    </xf>
    <xf numFmtId="0" fontId="15" fillId="5" borderId="6" xfId="1" applyFont="1" applyFill="1" applyBorder="1" applyAlignment="1">
      <alignment horizontal="center" vertical="center" wrapText="1"/>
    </xf>
    <xf numFmtId="1" fontId="10" fillId="5" borderId="1" xfId="0" applyNumberFormat="1" applyFont="1" applyFill="1" applyBorder="1" applyAlignment="1">
      <alignment horizontal="center" vertical="center" wrapText="1"/>
    </xf>
    <xf numFmtId="2" fontId="10" fillId="5" borderId="1" xfId="0" applyNumberFormat="1" applyFont="1" applyFill="1" applyBorder="1" applyAlignment="1">
      <alignment horizontal="center" vertical="center" wrapText="1"/>
    </xf>
    <xf numFmtId="0" fontId="9" fillId="5" borderId="0" xfId="0" applyFont="1" applyFill="1" applyAlignment="1">
      <alignment horizontal="center" vertical="center" wrapText="1"/>
    </xf>
    <xf numFmtId="0" fontId="23" fillId="3" borderId="5" xfId="1" applyFont="1" applyFill="1" applyBorder="1" applyAlignment="1">
      <alignment horizontal="center" vertical="center"/>
    </xf>
    <xf numFmtId="0" fontId="23" fillId="0" borderId="6" xfId="1" applyFont="1" applyBorder="1" applyAlignment="1">
      <alignment horizontal="center" vertical="center" wrapText="1"/>
    </xf>
    <xf numFmtId="1" fontId="23" fillId="4" borderId="1" xfId="0" applyNumberFormat="1" applyFont="1" applyFill="1" applyBorder="1" applyAlignment="1">
      <alignment horizontal="center" vertical="center" wrapText="1"/>
    </xf>
    <xf numFmtId="2" fontId="23" fillId="2" borderId="1" xfId="0" applyNumberFormat="1" applyFont="1" applyFill="1" applyBorder="1" applyAlignment="1">
      <alignment horizontal="center" vertical="center" wrapText="1"/>
    </xf>
    <xf numFmtId="0" fontId="18" fillId="6" borderId="5" xfId="1" applyFont="1" applyFill="1" applyBorder="1" applyAlignment="1">
      <alignment horizontal="center" vertical="center"/>
    </xf>
    <xf numFmtId="0" fontId="18" fillId="6" borderId="6" xfId="1" applyFont="1" applyFill="1" applyBorder="1" applyAlignment="1">
      <alignment horizontal="center" vertical="center" wrapText="1"/>
    </xf>
    <xf numFmtId="0" fontId="21" fillId="6" borderId="6" xfId="1" applyFont="1" applyFill="1" applyBorder="1" applyAlignment="1">
      <alignment horizontal="center" vertical="center" wrapText="1"/>
    </xf>
    <xf numFmtId="0" fontId="18" fillId="5" borderId="6" xfId="1" applyFont="1" applyFill="1" applyBorder="1" applyAlignment="1">
      <alignment horizontal="center" vertical="center" wrapText="1"/>
    </xf>
    <xf numFmtId="1" fontId="18" fillId="5" borderId="1" xfId="0" applyNumberFormat="1" applyFont="1" applyFill="1" applyBorder="1" applyAlignment="1">
      <alignment horizontal="center" vertical="center" wrapText="1"/>
    </xf>
    <xf numFmtId="2" fontId="18" fillId="5" borderId="1" xfId="0" applyNumberFormat="1" applyFont="1" applyFill="1" applyBorder="1" applyAlignment="1">
      <alignment horizontal="center" vertical="center" wrapText="1"/>
    </xf>
    <xf numFmtId="2" fontId="22" fillId="3" borderId="6" xfId="1" applyNumberFormat="1" applyFont="1" applyFill="1" applyBorder="1" applyAlignment="1">
      <alignment horizontal="center" vertical="center" wrapText="1"/>
    </xf>
    <xf numFmtId="0" fontId="28" fillId="3" borderId="6" xfId="1" applyFont="1" applyFill="1" applyBorder="1" applyAlignment="1">
      <alignment horizontal="center" vertical="center" wrapText="1"/>
    </xf>
    <xf numFmtId="0" fontId="19" fillId="3" borderId="6" xfId="1" applyFont="1" applyFill="1" applyBorder="1" applyAlignment="1">
      <alignment horizontal="center" vertical="center" wrapText="1"/>
    </xf>
    <xf numFmtId="2" fontId="19" fillId="3" borderId="6" xfId="1" applyNumberFormat="1" applyFont="1" applyFill="1" applyBorder="1" applyAlignment="1">
      <alignment horizontal="center" vertical="center" wrapText="1"/>
    </xf>
    <xf numFmtId="0" fontId="30" fillId="3" borderId="6" xfId="1" applyFont="1" applyFill="1" applyBorder="1" applyAlignment="1">
      <alignment horizontal="center" vertical="center" wrapText="1"/>
    </xf>
    <xf numFmtId="0" fontId="19" fillId="0" borderId="6" xfId="1" applyFont="1" applyBorder="1" applyAlignment="1">
      <alignment horizontal="center" vertical="center" wrapText="1"/>
    </xf>
    <xf numFmtId="1" fontId="19" fillId="4" borderId="1" xfId="0" applyNumberFormat="1" applyFont="1" applyFill="1" applyBorder="1" applyAlignment="1">
      <alignment horizontal="center" vertical="center" wrapText="1"/>
    </xf>
    <xf numFmtId="2" fontId="19" fillId="2"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1" fontId="22" fillId="7" borderId="1" xfId="0" applyNumberFormat="1" applyFont="1" applyFill="1" applyBorder="1" applyAlignment="1">
      <alignment horizontal="center" vertical="center" wrapText="1"/>
    </xf>
    <xf numFmtId="2" fontId="22" fillId="8" borderId="1" xfId="0" applyNumberFormat="1" applyFont="1" applyFill="1" applyBorder="1" applyAlignment="1">
      <alignment horizontal="center" vertical="center" wrapText="1"/>
    </xf>
    <xf numFmtId="0" fontId="22" fillId="3" borderId="1" xfId="1" applyFont="1" applyFill="1" applyBorder="1" applyAlignment="1">
      <alignment horizontal="center" vertical="center"/>
    </xf>
    <xf numFmtId="0" fontId="22" fillId="3" borderId="1" xfId="1" applyFont="1" applyFill="1" applyBorder="1" applyAlignment="1">
      <alignment horizontal="center" vertical="center" wrapText="1"/>
    </xf>
    <xf numFmtId="2" fontId="23" fillId="3" borderId="1" xfId="1" applyNumberFormat="1" applyFont="1" applyFill="1" applyBorder="1" applyAlignment="1">
      <alignment horizontal="center" vertical="center" wrapText="1"/>
    </xf>
    <xf numFmtId="0" fontId="24" fillId="3" borderId="1" xfId="1" applyFont="1" applyFill="1" applyBorder="1" applyAlignment="1">
      <alignment horizontal="center" vertical="center" wrapText="1"/>
    </xf>
    <xf numFmtId="0" fontId="22" fillId="0" borderId="1" xfId="1" applyFont="1" applyBorder="1" applyAlignment="1">
      <alignment horizontal="center" vertical="center" wrapText="1"/>
    </xf>
    <xf numFmtId="0" fontId="18" fillId="6" borderId="1" xfId="1" applyFont="1" applyFill="1" applyBorder="1" applyAlignment="1">
      <alignment horizontal="center" vertical="center"/>
    </xf>
    <xf numFmtId="0" fontId="18" fillId="6" borderId="1" xfId="1" applyFont="1" applyFill="1" applyBorder="1" applyAlignment="1">
      <alignment horizontal="center" vertical="center" wrapText="1"/>
    </xf>
    <xf numFmtId="2" fontId="20" fillId="6" borderId="1" xfId="1" applyNumberFormat="1" applyFont="1" applyFill="1" applyBorder="1" applyAlignment="1">
      <alignment horizontal="center" vertical="center" wrapText="1"/>
    </xf>
    <xf numFmtId="0" fontId="21" fillId="6" borderId="1" xfId="1" applyFont="1" applyFill="1" applyBorder="1" applyAlignment="1">
      <alignment horizontal="center" vertical="center" wrapText="1"/>
    </xf>
    <xf numFmtId="0" fontId="18" fillId="5" borderId="1" xfId="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0" fontId="15" fillId="0" borderId="1" xfId="1" applyFont="1" applyFill="1" applyBorder="1" applyAlignment="1">
      <alignment horizontal="center" vertical="center"/>
    </xf>
    <xf numFmtId="0" fontId="15" fillId="0" borderId="1" xfId="1" applyFont="1" applyFill="1" applyBorder="1" applyAlignment="1">
      <alignment horizontal="center" vertical="center" wrapText="1"/>
    </xf>
    <xf numFmtId="2" fontId="16" fillId="0" borderId="1" xfId="1" applyNumberFormat="1" applyFont="1" applyFill="1" applyBorder="1" applyAlignment="1">
      <alignment horizontal="center" vertical="center" wrapText="1"/>
    </xf>
    <xf numFmtId="0" fontId="17" fillId="0" borderId="1" xfId="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26" fillId="0" borderId="1" xfId="2" applyFont="1" applyFill="1" applyBorder="1" applyAlignment="1">
      <alignment horizontal="center" vertical="center" wrapText="1"/>
    </xf>
    <xf numFmtId="0" fontId="22" fillId="0" borderId="1" xfId="1" applyFont="1" applyFill="1" applyBorder="1" applyAlignment="1">
      <alignment horizontal="center" vertical="center"/>
    </xf>
    <xf numFmtId="0" fontId="22" fillId="0" borderId="1" xfId="1" applyFont="1" applyFill="1" applyBorder="1" applyAlignment="1">
      <alignment horizontal="center" vertical="center" wrapText="1"/>
    </xf>
    <xf numFmtId="2" fontId="23" fillId="0" borderId="1" xfId="1" applyNumberFormat="1" applyFont="1" applyFill="1" applyBorder="1" applyAlignment="1">
      <alignment horizontal="center" vertical="center" wrapText="1"/>
    </xf>
    <xf numFmtId="0" fontId="24" fillId="0" borderId="1" xfId="1"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2" fontId="22" fillId="0" borderId="1" xfId="0" applyNumberFormat="1" applyFont="1" applyFill="1" applyBorder="1" applyAlignment="1">
      <alignment horizontal="center" vertical="center" wrapText="1"/>
    </xf>
    <xf numFmtId="0" fontId="11" fillId="9" borderId="1" xfId="1" applyFont="1" applyFill="1" applyBorder="1" applyAlignment="1">
      <alignment horizontal="center" vertical="center"/>
    </xf>
    <xf numFmtId="0" fontId="11" fillId="9" borderId="1" xfId="1" applyFont="1" applyFill="1" applyBorder="1" applyAlignment="1">
      <alignment horizontal="center" vertical="center" wrapText="1"/>
    </xf>
    <xf numFmtId="2" fontId="11" fillId="9" borderId="1" xfId="1" applyNumberFormat="1" applyFont="1" applyFill="1" applyBorder="1" applyAlignment="1">
      <alignment horizontal="center" vertical="center" wrapText="1"/>
    </xf>
    <xf numFmtId="0" fontId="32" fillId="9" borderId="1" xfId="1" applyFont="1" applyFill="1" applyBorder="1" applyAlignment="1">
      <alignment horizontal="center" vertical="center" wrapText="1"/>
    </xf>
    <xf numFmtId="0" fontId="11" fillId="10" borderId="1" xfId="1" applyFont="1" applyFill="1" applyBorder="1" applyAlignment="1">
      <alignment horizontal="center" vertical="center" wrapText="1"/>
    </xf>
    <xf numFmtId="1" fontId="11" fillId="10" borderId="1" xfId="0" applyNumberFormat="1" applyFont="1" applyFill="1" applyBorder="1" applyAlignment="1">
      <alignment horizontal="center" vertical="center" wrapText="1"/>
    </xf>
    <xf numFmtId="2" fontId="11" fillId="10" borderId="1" xfId="0" applyNumberFormat="1" applyFont="1" applyFill="1" applyBorder="1" applyAlignment="1">
      <alignment horizontal="center" vertical="center" wrapText="1"/>
    </xf>
    <xf numFmtId="0" fontId="33" fillId="10" borderId="1" xfId="0" applyFont="1" applyFill="1" applyBorder="1" applyAlignment="1">
      <alignment horizontal="center" vertical="center" wrapText="1"/>
    </xf>
    <xf numFmtId="0" fontId="33" fillId="10" borderId="0" xfId="0" applyFont="1" applyFill="1" applyAlignment="1">
      <alignment horizontal="center" vertical="center" wrapText="1"/>
    </xf>
    <xf numFmtId="0" fontId="18" fillId="3" borderId="7" xfId="1" applyFont="1" applyFill="1" applyBorder="1" applyAlignment="1">
      <alignment horizontal="center" vertical="center"/>
    </xf>
    <xf numFmtId="0" fontId="22" fillId="3" borderId="8" xfId="1" applyFont="1" applyFill="1" applyBorder="1" applyAlignment="1">
      <alignment horizontal="center" vertical="center" wrapText="1"/>
    </xf>
    <xf numFmtId="2" fontId="23" fillId="3" borderId="8" xfId="1" applyNumberFormat="1" applyFont="1" applyFill="1" applyBorder="1" applyAlignment="1">
      <alignment horizontal="center" vertical="center" wrapText="1"/>
    </xf>
    <xf numFmtId="0" fontId="24" fillId="3" borderId="8" xfId="1" applyFont="1" applyFill="1" applyBorder="1" applyAlignment="1">
      <alignment horizontal="center" vertical="center" wrapText="1"/>
    </xf>
    <xf numFmtId="0" fontId="23" fillId="0" borderId="8" xfId="1" applyFont="1" applyBorder="1" applyAlignment="1">
      <alignment horizontal="center" vertical="center" wrapText="1"/>
    </xf>
    <xf numFmtId="1" fontId="23" fillId="4" borderId="9" xfId="0" applyNumberFormat="1" applyFont="1" applyFill="1" applyBorder="1" applyAlignment="1">
      <alignment horizontal="center" vertical="center" wrapText="1"/>
    </xf>
    <xf numFmtId="2" fontId="10" fillId="2" borderId="9" xfId="0" applyNumberFormat="1" applyFont="1" applyFill="1" applyBorder="1" applyAlignment="1">
      <alignment horizontal="center" vertical="center" wrapText="1"/>
    </xf>
    <xf numFmtId="0" fontId="18" fillId="3" borderId="8" xfId="1" applyFont="1" applyFill="1" applyBorder="1" applyAlignment="1">
      <alignment horizontal="center" vertical="center"/>
    </xf>
    <xf numFmtId="0" fontId="34" fillId="3" borderId="1" xfId="1" applyFont="1" applyFill="1" applyBorder="1" applyAlignment="1">
      <alignment horizontal="center" vertical="center"/>
    </xf>
    <xf numFmtId="0" fontId="4" fillId="0" borderId="1" xfId="0" applyFont="1" applyBorder="1" applyAlignment="1">
      <alignment horizontal="center" vertical="center" wrapText="1"/>
    </xf>
    <xf numFmtId="2" fontId="35" fillId="3" borderId="1" xfId="1" applyNumberFormat="1" applyFont="1" applyFill="1" applyBorder="1" applyAlignment="1">
      <alignment horizontal="center" vertical="center" wrapText="1"/>
    </xf>
    <xf numFmtId="0" fontId="36" fillId="3" borderId="1" xfId="1" applyFont="1" applyFill="1" applyBorder="1" applyAlignment="1">
      <alignment horizontal="center" vertical="center" wrapText="1"/>
    </xf>
    <xf numFmtId="0" fontId="34" fillId="0" borderId="1" xfId="1" applyFont="1" applyBorder="1" applyAlignment="1">
      <alignment horizontal="center" vertical="center" wrapText="1"/>
    </xf>
    <xf numFmtId="1" fontId="34" fillId="4" borderId="1" xfId="0" applyNumberFormat="1" applyFont="1" applyFill="1" applyBorder="1" applyAlignment="1">
      <alignment horizontal="center" vertical="center" wrapText="1"/>
    </xf>
    <xf numFmtId="2" fontId="34" fillId="2" borderId="1" xfId="0" applyNumberFormat="1" applyFont="1" applyFill="1" applyBorder="1" applyAlignment="1">
      <alignment horizontal="center" vertical="center" wrapText="1"/>
    </xf>
    <xf numFmtId="0" fontId="37" fillId="0" borderId="1" xfId="0" applyFont="1" applyBorder="1" applyAlignment="1">
      <alignment horizontal="center" vertical="center" wrapText="1"/>
    </xf>
    <xf numFmtId="0" fontId="37" fillId="0" borderId="0" xfId="0" applyFont="1" applyAlignment="1">
      <alignment horizontal="center" vertical="center" wrapText="1"/>
    </xf>
    <xf numFmtId="2" fontId="35" fillId="9" borderId="1" xfId="1" applyNumberFormat="1" applyFont="1" applyFill="1" applyBorder="1" applyAlignment="1">
      <alignment horizontal="center" vertical="center" wrapText="1"/>
    </xf>
    <xf numFmtId="0" fontId="10" fillId="3" borderId="1" xfId="1" applyFont="1" applyFill="1" applyBorder="1" applyAlignment="1">
      <alignment horizontal="center" vertical="center"/>
    </xf>
    <xf numFmtId="0" fontId="10" fillId="3" borderId="1" xfId="1" applyFont="1" applyFill="1" applyBorder="1" applyAlignment="1">
      <alignment horizontal="center" vertical="center" wrapText="1"/>
    </xf>
    <xf numFmtId="0" fontId="18" fillId="3" borderId="1" xfId="1" applyFont="1" applyFill="1" applyBorder="1" applyAlignment="1">
      <alignment horizontal="center" vertical="center" wrapText="1"/>
    </xf>
    <xf numFmtId="0" fontId="12" fillId="3" borderId="1" xfId="1" applyFont="1" applyFill="1" applyBorder="1" applyAlignment="1">
      <alignment horizontal="center" vertical="center" wrapText="1"/>
    </xf>
    <xf numFmtId="2" fontId="12" fillId="3" borderId="1" xfId="1" applyNumberFormat="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2" fillId="0" borderId="1" xfId="1" applyFont="1" applyBorder="1" applyAlignment="1">
      <alignment horizontal="center" vertical="center" wrapText="1"/>
    </xf>
    <xf numFmtId="1" fontId="12" fillId="4" borderId="1" xfId="0" applyNumberFormat="1" applyFont="1" applyFill="1" applyBorder="1" applyAlignment="1">
      <alignment horizontal="center" vertical="center" wrapText="1"/>
    </xf>
    <xf numFmtId="2" fontId="12" fillId="2" borderId="1" xfId="0" applyNumberFormat="1" applyFont="1" applyFill="1" applyBorder="1" applyAlignment="1">
      <alignment horizontal="center" vertical="center" wrapText="1"/>
    </xf>
    <xf numFmtId="0" fontId="18" fillId="3" borderId="1" xfId="1" applyFont="1" applyFill="1" applyBorder="1" applyAlignment="1">
      <alignment horizontal="center" vertical="center"/>
    </xf>
    <xf numFmtId="0" fontId="23" fillId="3" borderId="1" xfId="1" applyFont="1" applyFill="1" applyBorder="1" applyAlignment="1">
      <alignment horizontal="center" vertical="center" wrapText="1"/>
    </xf>
    <xf numFmtId="0" fontId="23" fillId="0" borderId="1" xfId="1" applyFont="1" applyBorder="1" applyAlignment="1">
      <alignment horizontal="center" vertical="center" wrapText="1"/>
    </xf>
    <xf numFmtId="2" fontId="20" fillId="3" borderId="1" xfId="1" applyNumberFormat="1" applyFont="1" applyFill="1" applyBorder="1" applyAlignment="1">
      <alignment horizontal="center" vertical="center" wrapText="1"/>
    </xf>
    <xf numFmtId="0" fontId="21" fillId="3" borderId="1" xfId="1" applyFont="1" applyFill="1" applyBorder="1" applyAlignment="1">
      <alignment horizontal="center" vertical="center" wrapText="1"/>
    </xf>
    <xf numFmtId="0" fontId="18" fillId="0" borderId="1" xfId="1" applyFont="1" applyBorder="1" applyAlignment="1">
      <alignment horizontal="center" vertical="center" wrapText="1"/>
    </xf>
    <xf numFmtId="2" fontId="10" fillId="3" borderId="1" xfId="1" applyNumberFormat="1" applyFont="1" applyFill="1" applyBorder="1" applyAlignment="1">
      <alignment horizontal="center" vertical="center" wrapText="1"/>
    </xf>
    <xf numFmtId="0" fontId="38" fillId="3" borderId="1" xfId="1" applyFont="1" applyFill="1" applyBorder="1" applyAlignment="1">
      <alignment horizontal="center" vertical="center" wrapText="1"/>
    </xf>
    <xf numFmtId="0" fontId="29" fillId="5" borderId="1" xfId="0" applyFont="1" applyFill="1" applyBorder="1" applyAlignment="1">
      <alignment horizontal="center" vertical="center" wrapText="1"/>
    </xf>
    <xf numFmtId="1" fontId="18" fillId="0" borderId="1" xfId="0" applyNumberFormat="1" applyFont="1" applyBorder="1" applyAlignment="1">
      <alignment horizontal="center" vertical="center" wrapText="1"/>
    </xf>
    <xf numFmtId="0" fontId="10" fillId="0" borderId="1" xfId="1" applyFont="1" applyBorder="1" applyAlignment="1">
      <alignment horizontal="center" vertical="center" wrapText="1"/>
    </xf>
    <xf numFmtId="1" fontId="10" fillId="0" borderId="1" xfId="0" applyNumberFormat="1" applyFont="1" applyBorder="1" applyAlignment="1">
      <alignment horizontal="center" vertical="center" wrapText="1"/>
    </xf>
    <xf numFmtId="0" fontId="15" fillId="3" borderId="1" xfId="1" applyFont="1" applyFill="1" applyBorder="1" applyAlignment="1">
      <alignment horizontal="center" vertical="center"/>
    </xf>
    <xf numFmtId="0" fontId="15" fillId="3" borderId="1" xfId="1" applyFont="1" applyFill="1" applyBorder="1" applyAlignment="1">
      <alignment horizontal="center" vertical="center" wrapText="1"/>
    </xf>
    <xf numFmtId="2" fontId="16" fillId="3" borderId="1" xfId="1" applyNumberFormat="1" applyFont="1" applyFill="1" applyBorder="1" applyAlignment="1">
      <alignment horizontal="center" vertical="center" wrapText="1"/>
    </xf>
    <xf numFmtId="0" fontId="17" fillId="3" borderId="1" xfId="1" applyFont="1" applyFill="1" applyBorder="1" applyAlignment="1">
      <alignment horizontal="center" vertical="center" wrapText="1"/>
    </xf>
    <xf numFmtId="0" fontId="15" fillId="0" borderId="1" xfId="1" applyFont="1" applyBorder="1" applyAlignment="1">
      <alignment horizontal="center" vertical="center" wrapText="1"/>
    </xf>
    <xf numFmtId="0" fontId="15" fillId="3" borderId="1" xfId="3" applyFont="1" applyFill="1" applyBorder="1" applyAlignment="1">
      <alignment horizontal="center" vertical="center"/>
    </xf>
    <xf numFmtId="2" fontId="15" fillId="11" borderId="1" xfId="3" applyNumberFormat="1" applyFont="1" applyFill="1" applyBorder="1" applyAlignment="1">
      <alignment horizontal="center" vertical="center"/>
    </xf>
    <xf numFmtId="0" fontId="8" fillId="5" borderId="1" xfId="0" applyFont="1" applyFill="1" applyBorder="1" applyAlignment="1">
      <alignment horizontal="center" vertical="center" wrapText="1"/>
    </xf>
    <xf numFmtId="2" fontId="16" fillId="6" borderId="1" xfId="1" applyNumberFormat="1" applyFont="1" applyFill="1" applyBorder="1" applyAlignment="1">
      <alignment horizontal="center" vertical="center" wrapText="1"/>
    </xf>
    <xf numFmtId="0" fontId="15" fillId="5" borderId="1" xfId="1" applyFont="1" applyFill="1" applyBorder="1" applyAlignment="1">
      <alignment horizontal="center" vertical="center" wrapText="1"/>
    </xf>
    <xf numFmtId="0" fontId="9" fillId="5" borderId="10" xfId="0" applyFont="1" applyFill="1" applyBorder="1" applyAlignment="1">
      <alignment horizontal="center" vertical="center" wrapText="1"/>
    </xf>
    <xf numFmtId="0" fontId="15" fillId="5" borderId="10" xfId="1" applyFont="1" applyFill="1" applyBorder="1" applyAlignment="1">
      <alignment horizontal="center" vertical="center" wrapText="1"/>
    </xf>
    <xf numFmtId="1" fontId="10" fillId="5" borderId="10" xfId="0" applyNumberFormat="1" applyFont="1" applyFill="1" applyBorder="1" applyAlignment="1">
      <alignment horizontal="center" vertical="center" wrapText="1"/>
    </xf>
    <xf numFmtId="2" fontId="10" fillId="5" borderId="10" xfId="0" applyNumberFormat="1"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0" borderId="1" xfId="0" applyFont="1" applyBorder="1" applyAlignment="1">
      <alignment horizontal="center" vertical="center"/>
    </xf>
    <xf numFmtId="2" fontId="9" fillId="2" borderId="1" xfId="0" applyNumberFormat="1" applyFont="1" applyFill="1" applyBorder="1" applyAlignment="1">
      <alignment horizontal="center" vertical="center"/>
    </xf>
    <xf numFmtId="0" fontId="9" fillId="0" borderId="0" xfId="0" applyFont="1" applyAlignment="1">
      <alignment horizontal="center"/>
    </xf>
    <xf numFmtId="2" fontId="9" fillId="2" borderId="0" xfId="0" applyNumberFormat="1" applyFont="1" applyFill="1" applyAlignment="1">
      <alignment horizontal="center"/>
    </xf>
    <xf numFmtId="2" fontId="8" fillId="2" borderId="0" xfId="0" applyNumberFormat="1" applyFont="1" applyFill="1" applyAlignment="1">
      <alignment horizontal="center"/>
    </xf>
    <xf numFmtId="0" fontId="15" fillId="6" borderId="1" xfId="1" applyFont="1" applyFill="1" applyBorder="1" applyAlignment="1">
      <alignment horizontal="center" vertical="center"/>
    </xf>
    <xf numFmtId="0" fontId="27" fillId="6" borderId="1" xfId="1" applyFont="1" applyFill="1" applyBorder="1" applyAlignment="1">
      <alignment horizontal="center" vertical="center" wrapText="1"/>
    </xf>
    <xf numFmtId="0" fontId="15" fillId="6" borderId="1" xfId="1" applyFont="1" applyFill="1" applyBorder="1" applyAlignment="1">
      <alignment horizontal="center" vertical="center" wrapText="1"/>
    </xf>
    <xf numFmtId="0" fontId="17" fillId="6" borderId="1" xfId="1" applyFont="1" applyFill="1" applyBorder="1" applyAlignment="1">
      <alignment horizontal="center" vertical="center" wrapText="1"/>
    </xf>
    <xf numFmtId="2" fontId="10" fillId="5" borderId="4" xfId="0" applyNumberFormat="1" applyFont="1" applyFill="1" applyBorder="1" applyAlignment="1">
      <alignment horizontal="center" vertical="center" wrapText="1"/>
    </xf>
    <xf numFmtId="0" fontId="9" fillId="5" borderId="0" xfId="0" applyFont="1" applyFill="1"/>
    <xf numFmtId="0" fontId="0" fillId="5" borderId="0" xfId="0" applyFill="1"/>
    <xf numFmtId="0" fontId="10" fillId="6" borderId="1" xfId="1" applyFont="1" applyFill="1" applyBorder="1" applyAlignment="1">
      <alignment horizontal="center" vertical="center"/>
    </xf>
    <xf numFmtId="0" fontId="10" fillId="6" borderId="1" xfId="1" applyFont="1" applyFill="1" applyBorder="1" applyAlignment="1">
      <alignment horizontal="center" vertical="center" wrapText="1"/>
    </xf>
    <xf numFmtId="2" fontId="12" fillId="6" borderId="1" xfId="1" applyNumberFormat="1" applyFont="1" applyFill="1" applyBorder="1" applyAlignment="1">
      <alignment horizontal="center" vertical="center" wrapText="1"/>
    </xf>
    <xf numFmtId="0" fontId="13" fillId="6" borderId="1" xfId="1" applyFont="1" applyFill="1" applyBorder="1" applyAlignment="1">
      <alignment horizontal="center" vertical="center" wrapText="1"/>
    </xf>
    <xf numFmtId="0" fontId="10" fillId="5" borderId="1" xfId="1" applyFont="1" applyFill="1" applyBorder="1" applyAlignment="1">
      <alignment horizontal="center" vertical="center" wrapText="1"/>
    </xf>
    <xf numFmtId="0" fontId="27" fillId="6" borderId="1" xfId="1" applyFont="1" applyFill="1" applyBorder="1" applyAlignment="1">
      <alignment horizontal="center" vertical="center"/>
    </xf>
    <xf numFmtId="2" fontId="27" fillId="6" borderId="1" xfId="1" applyNumberFormat="1" applyFont="1" applyFill="1" applyBorder="1" applyAlignment="1">
      <alignment horizontal="center" vertical="center" wrapText="1"/>
    </xf>
    <xf numFmtId="0" fontId="39" fillId="6" borderId="1" xfId="1" applyFont="1" applyFill="1" applyBorder="1" applyAlignment="1">
      <alignment horizontal="center" vertical="center" wrapText="1"/>
    </xf>
    <xf numFmtId="0" fontId="27" fillId="5" borderId="1" xfId="1" applyFont="1" applyFill="1" applyBorder="1" applyAlignment="1">
      <alignment horizontal="center" vertical="center" wrapText="1"/>
    </xf>
    <xf numFmtId="1" fontId="11" fillId="5" borderId="1" xfId="0" applyNumberFormat="1" applyFont="1" applyFill="1" applyBorder="1" applyAlignment="1">
      <alignment horizontal="center" vertical="center" wrapText="1"/>
    </xf>
    <xf numFmtId="2" fontId="11" fillId="5" borderId="1" xfId="0" applyNumberFormat="1" applyFont="1" applyFill="1" applyBorder="1" applyAlignment="1">
      <alignment horizontal="center" vertical="center" wrapText="1"/>
    </xf>
    <xf numFmtId="0" fontId="8" fillId="5" borderId="0" xfId="0" applyFont="1" applyFill="1" applyAlignment="1">
      <alignment horizontal="center" vertical="center" wrapText="1"/>
    </xf>
    <xf numFmtId="0" fontId="4" fillId="5" borderId="1" xfId="0" applyFont="1" applyFill="1" applyBorder="1" applyAlignment="1">
      <alignment horizontal="center" vertical="center" wrapText="1"/>
    </xf>
    <xf numFmtId="0" fontId="34" fillId="6" borderId="1" xfId="1" applyFont="1" applyFill="1" applyBorder="1" applyAlignment="1">
      <alignment horizontal="center" vertical="center"/>
    </xf>
    <xf numFmtId="2" fontId="35" fillId="6" borderId="1" xfId="1" applyNumberFormat="1" applyFont="1" applyFill="1" applyBorder="1" applyAlignment="1">
      <alignment horizontal="center" vertical="center" wrapText="1"/>
    </xf>
    <xf numFmtId="0" fontId="36" fillId="6" borderId="1" xfId="1" applyFont="1" applyFill="1" applyBorder="1" applyAlignment="1">
      <alignment horizontal="center" vertical="center" wrapText="1"/>
    </xf>
    <xf numFmtId="0" fontId="34" fillId="5" borderId="1" xfId="1" applyFont="1" applyFill="1" applyBorder="1" applyAlignment="1">
      <alignment horizontal="center" vertical="center" wrapText="1"/>
    </xf>
    <xf numFmtId="1" fontId="34" fillId="5" borderId="1" xfId="0" applyNumberFormat="1" applyFont="1" applyFill="1" applyBorder="1" applyAlignment="1">
      <alignment horizontal="center" vertical="center" wrapText="1"/>
    </xf>
    <xf numFmtId="2" fontId="34" fillId="5" borderId="1" xfId="0" applyNumberFormat="1" applyFont="1" applyFill="1" applyBorder="1" applyAlignment="1">
      <alignment horizontal="center" vertical="center" wrapText="1"/>
    </xf>
    <xf numFmtId="0" fontId="26" fillId="5" borderId="1" xfId="2" applyFont="1" applyFill="1" applyBorder="1" applyAlignment="1">
      <alignment horizontal="center" vertical="center" wrapText="1"/>
    </xf>
    <xf numFmtId="0" fontId="37" fillId="5" borderId="1" xfId="0" applyFont="1" applyFill="1" applyBorder="1" applyAlignment="1">
      <alignment horizontal="center" vertical="center" wrapText="1"/>
    </xf>
    <xf numFmtId="0" fontId="37" fillId="5" borderId="0" xfId="0" applyFont="1" applyFill="1" applyAlignment="1">
      <alignment horizontal="center" vertical="center" wrapText="1"/>
    </xf>
    <xf numFmtId="0" fontId="29" fillId="5" borderId="0" xfId="0" applyFont="1" applyFill="1" applyAlignment="1">
      <alignment horizontal="center" vertical="center" wrapText="1"/>
    </xf>
    <xf numFmtId="0" fontId="9" fillId="0" borderId="0" xfId="0" applyFont="1" applyFill="1"/>
    <xf numFmtId="0" fontId="22" fillId="0" borderId="5" xfId="1" applyFont="1" applyFill="1" applyBorder="1" applyAlignment="1">
      <alignment horizontal="center" vertical="center"/>
    </xf>
    <xf numFmtId="0" fontId="22" fillId="0" borderId="6" xfId="1" applyFont="1" applyFill="1" applyBorder="1" applyAlignment="1">
      <alignment horizontal="center" vertical="center" wrapText="1"/>
    </xf>
    <xf numFmtId="2" fontId="23" fillId="0" borderId="6" xfId="1" applyNumberFormat="1" applyFont="1" applyFill="1" applyBorder="1" applyAlignment="1">
      <alignment horizontal="center" vertical="center" wrapText="1"/>
    </xf>
    <xf numFmtId="0" fontId="24" fillId="0" borderId="6" xfId="1" applyFont="1" applyFill="1" applyBorder="1" applyAlignment="1">
      <alignment horizontal="center" vertical="center" wrapText="1"/>
    </xf>
    <xf numFmtId="2" fontId="22" fillId="0" borderId="4" xfId="0" applyNumberFormat="1" applyFont="1" applyFill="1" applyBorder="1" applyAlignment="1">
      <alignment horizontal="center" vertical="center" wrapText="1"/>
    </xf>
    <xf numFmtId="0" fontId="7" fillId="0" borderId="0" xfId="0" applyFont="1" applyFill="1"/>
    <xf numFmtId="2" fontId="16" fillId="6" borderId="6" xfId="1" applyNumberFormat="1" applyFont="1" applyFill="1" applyBorder="1" applyAlignment="1">
      <alignment horizontal="center" vertical="center" wrapText="1"/>
    </xf>
    <xf numFmtId="0" fontId="40" fillId="0" borderId="1" xfId="0" applyFont="1" applyBorder="1" applyAlignment="1">
      <alignment horizontal="center" vertical="center" wrapText="1"/>
    </xf>
    <xf numFmtId="0" fontId="41" fillId="3" borderId="1" xfId="1" applyFont="1" applyFill="1" applyBorder="1" applyAlignment="1">
      <alignment horizontal="center" vertical="center" wrapText="1"/>
    </xf>
    <xf numFmtId="0" fontId="42" fillId="3" borderId="1" xfId="1" applyFont="1" applyFill="1" applyBorder="1" applyAlignment="1">
      <alignment horizontal="center" vertical="center" wrapText="1"/>
    </xf>
    <xf numFmtId="0" fontId="42" fillId="0" borderId="1" xfId="1" applyFont="1" applyBorder="1" applyAlignment="1">
      <alignment horizontal="center" vertical="center" wrapText="1"/>
    </xf>
    <xf numFmtId="1" fontId="42" fillId="4" borderId="1" xfId="0" applyNumberFormat="1" applyFont="1" applyFill="1" applyBorder="1" applyAlignment="1">
      <alignment horizontal="center" vertical="center" wrapText="1"/>
    </xf>
    <xf numFmtId="0" fontId="44" fillId="0" borderId="6" xfId="1" applyFont="1" applyFill="1" applyBorder="1" applyAlignment="1">
      <alignment horizontal="center" vertical="center" wrapText="1"/>
    </xf>
    <xf numFmtId="2" fontId="42" fillId="0" borderId="4" xfId="0" applyNumberFormat="1" applyFont="1" applyFill="1" applyBorder="1" applyAlignment="1">
      <alignment horizontal="center" vertical="center" wrapText="1"/>
    </xf>
    <xf numFmtId="0" fontId="46" fillId="0" borderId="6" xfId="1" applyFont="1" applyFill="1" applyBorder="1" applyAlignment="1">
      <alignment horizontal="center" vertical="center" wrapText="1"/>
    </xf>
    <xf numFmtId="0" fontId="47" fillId="0" borderId="6" xfId="1" applyFont="1" applyFill="1" applyBorder="1" applyAlignment="1">
      <alignment horizontal="center" vertical="center" wrapText="1"/>
    </xf>
    <xf numFmtId="1" fontId="47" fillId="0" borderId="1" xfId="0" applyNumberFormat="1" applyFont="1" applyFill="1" applyBorder="1" applyAlignment="1">
      <alignment horizontal="center" vertical="center" wrapText="1"/>
    </xf>
    <xf numFmtId="2" fontId="47" fillId="0" borderId="1" xfId="0" applyNumberFormat="1" applyFont="1" applyFill="1" applyBorder="1" applyAlignment="1">
      <alignment horizontal="center" vertical="center" wrapText="1"/>
    </xf>
    <xf numFmtId="0" fontId="46" fillId="3" borderId="6" xfId="1" applyFont="1" applyFill="1" applyBorder="1" applyAlignment="1">
      <alignment horizontal="center" vertical="center" wrapText="1"/>
    </xf>
    <xf numFmtId="0" fontId="47" fillId="3" borderId="6" xfId="1" applyFont="1" applyFill="1" applyBorder="1" applyAlignment="1">
      <alignment horizontal="center" vertical="center" wrapText="1"/>
    </xf>
    <xf numFmtId="0" fontId="45" fillId="0" borderId="0" xfId="0" applyFont="1" applyAlignment="1">
      <alignment horizontal="center" vertical="center" wrapText="1"/>
    </xf>
    <xf numFmtId="0" fontId="48" fillId="0" borderId="1" xfId="1" applyFont="1" applyFill="1" applyBorder="1" applyAlignment="1">
      <alignment horizontal="center" vertical="center" wrapText="1"/>
    </xf>
    <xf numFmtId="1" fontId="42" fillId="0" borderId="1" xfId="0" applyNumberFormat="1" applyFont="1" applyFill="1" applyBorder="1" applyAlignment="1">
      <alignment horizontal="center" vertical="center" wrapText="1"/>
    </xf>
    <xf numFmtId="2" fontId="42" fillId="0" borderId="1" xfId="0" applyNumberFormat="1" applyFont="1" applyFill="1" applyBorder="1" applyAlignment="1">
      <alignment horizontal="center" vertical="center" wrapText="1"/>
    </xf>
    <xf numFmtId="0" fontId="46" fillId="0" borderId="1" xfId="1" applyFont="1" applyFill="1" applyBorder="1" applyAlignment="1">
      <alignment horizontal="center" vertical="center" wrapText="1"/>
    </xf>
    <xf numFmtId="0" fontId="47" fillId="0" borderId="1" xfId="1" applyFont="1" applyFill="1" applyBorder="1" applyAlignment="1">
      <alignment horizontal="center" vertical="center" wrapText="1"/>
    </xf>
    <xf numFmtId="0" fontId="41" fillId="9" borderId="1" xfId="1" applyFont="1" applyFill="1" applyBorder="1" applyAlignment="1">
      <alignment horizontal="center" vertical="center" wrapText="1"/>
    </xf>
    <xf numFmtId="1" fontId="42" fillId="0" borderId="1" xfId="0" applyNumberFormat="1" applyFont="1" applyBorder="1" applyAlignment="1">
      <alignment horizontal="center" vertical="center" wrapText="1"/>
    </xf>
    <xf numFmtId="0" fontId="45" fillId="0" borderId="0" xfId="0" applyFont="1"/>
    <xf numFmtId="0" fontId="50" fillId="0" borderId="1" xfId="0" applyFont="1" applyBorder="1" applyAlignment="1">
      <alignment horizontal="center" vertical="center" wrapText="1"/>
    </xf>
    <xf numFmtId="2" fontId="42" fillId="3" borderId="1" xfId="1" applyNumberFormat="1" applyFont="1" applyFill="1" applyBorder="1" applyAlignment="1">
      <alignment horizontal="center" vertical="center" wrapText="1"/>
    </xf>
    <xf numFmtId="0" fontId="51" fillId="3" borderId="1" xfId="1" applyFont="1" applyFill="1" applyBorder="1" applyAlignment="1">
      <alignment horizontal="center" vertical="center" wrapText="1"/>
    </xf>
    <xf numFmtId="0" fontId="48" fillId="3" borderId="1" xfId="1" applyFont="1" applyFill="1" applyBorder="1" applyAlignment="1">
      <alignment horizontal="center" vertical="center" wrapText="1"/>
    </xf>
    <xf numFmtId="0" fontId="49" fillId="3" borderId="1" xfId="1" applyFont="1" applyFill="1" applyBorder="1" applyAlignment="1">
      <alignment horizontal="center" vertical="center" wrapText="1"/>
    </xf>
    <xf numFmtId="0" fontId="44" fillId="6" borderId="1" xfId="1" applyFont="1" applyFill="1" applyBorder="1" applyAlignment="1">
      <alignment horizontal="center" vertical="center" wrapText="1"/>
    </xf>
    <xf numFmtId="49" fontId="49" fillId="0" borderId="1" xfId="1" applyNumberFormat="1" applyFont="1" applyBorder="1" applyAlignment="1">
      <alignment horizontal="center" vertical="center" wrapText="1"/>
    </xf>
    <xf numFmtId="0" fontId="0" fillId="0" borderId="0" xfId="0" applyAlignment="1">
      <alignment horizontal="center" vertical="center"/>
    </xf>
    <xf numFmtId="0" fontId="41" fillId="3" borderId="3" xfId="1" applyFont="1" applyFill="1" applyBorder="1" applyAlignment="1">
      <alignment horizontal="center" vertical="center" wrapText="1"/>
    </xf>
    <xf numFmtId="0" fontId="41" fillId="3" borderId="6" xfId="1" applyFont="1" applyFill="1" applyBorder="1" applyAlignment="1">
      <alignment horizontal="center" vertical="center" wrapText="1"/>
    </xf>
    <xf numFmtId="0" fontId="50" fillId="0" borderId="0" xfId="0" applyFont="1" applyAlignment="1">
      <alignment vertical="center" wrapText="1"/>
    </xf>
    <xf numFmtId="0" fontId="48" fillId="6" borderId="6" xfId="1" applyFont="1" applyFill="1" applyBorder="1" applyAlignment="1">
      <alignment horizontal="center" vertical="center" wrapText="1"/>
    </xf>
    <xf numFmtId="0" fontId="44" fillId="6" borderId="6" xfId="1" applyFont="1" applyFill="1" applyBorder="1" applyAlignment="1">
      <alignment horizontal="center" vertical="center" wrapText="1"/>
    </xf>
    <xf numFmtId="0" fontId="44" fillId="3" borderId="6" xfId="1" applyFont="1" applyFill="1" applyBorder="1" applyAlignment="1">
      <alignment horizontal="center" vertical="center" wrapText="1"/>
    </xf>
    <xf numFmtId="0" fontId="46" fillId="3" borderId="1" xfId="1" applyFont="1" applyFill="1" applyBorder="1" applyAlignment="1">
      <alignment horizontal="center" vertical="center" wrapText="1"/>
    </xf>
    <xf numFmtId="0" fontId="50" fillId="5" borderId="1" xfId="0" applyFont="1" applyFill="1" applyBorder="1" applyAlignment="1">
      <alignment horizontal="center" vertical="center" wrapText="1"/>
    </xf>
    <xf numFmtId="0" fontId="48" fillId="6" borderId="1" xfId="1" applyFont="1" applyFill="1" applyBorder="1" applyAlignment="1">
      <alignment horizontal="center" vertical="center" wrapText="1"/>
    </xf>
    <xf numFmtId="0" fontId="44" fillId="3" borderId="1" xfId="1" applyFont="1" applyFill="1" applyBorder="1" applyAlignment="1">
      <alignment horizontal="center" vertical="center" wrapText="1"/>
    </xf>
    <xf numFmtId="0" fontId="41" fillId="6" borderId="1" xfId="1"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5" borderId="9" xfId="0" applyFont="1" applyFill="1" applyBorder="1" applyAlignment="1">
      <alignment horizontal="center" vertical="center" wrapText="1"/>
    </xf>
    <xf numFmtId="0" fontId="40" fillId="0" borderId="0" xfId="0" applyFont="1" applyAlignment="1">
      <alignment horizontal="center" vertical="center" wrapText="1"/>
    </xf>
    <xf numFmtId="0" fontId="42" fillId="0" borderId="6" xfId="1" applyFont="1" applyFill="1" applyBorder="1" applyAlignment="1">
      <alignment horizontal="center" vertical="center" wrapText="1"/>
    </xf>
    <xf numFmtId="0" fontId="3" fillId="0" borderId="0" xfId="0" applyFont="1"/>
    <xf numFmtId="0" fontId="43" fillId="0" borderId="0" xfId="0" applyFont="1" applyFill="1" applyAlignment="1">
      <alignment horizontal="center" vertical="center" wrapText="1"/>
    </xf>
    <xf numFmtId="0" fontId="55" fillId="0" borderId="0" xfId="0" applyFont="1" applyAlignment="1">
      <alignment horizontal="center" vertical="center" wrapText="1"/>
    </xf>
    <xf numFmtId="0" fontId="54" fillId="0" borderId="0" xfId="0" applyFont="1" applyAlignment="1">
      <alignment horizontal="center" vertical="center" wrapText="1"/>
    </xf>
    <xf numFmtId="0" fontId="56" fillId="0" borderId="0" xfId="0" applyFont="1"/>
    <xf numFmtId="2" fontId="42" fillId="0" borderId="1" xfId="1" applyNumberFormat="1" applyFont="1" applyFill="1" applyBorder="1" applyAlignment="1">
      <alignment horizontal="center" vertical="center" wrapText="1"/>
    </xf>
    <xf numFmtId="2" fontId="46" fillId="0" borderId="1" xfId="0" applyNumberFormat="1" applyFont="1" applyFill="1" applyBorder="1" applyAlignment="1">
      <alignment horizontal="center" vertical="center" wrapText="1"/>
    </xf>
    <xf numFmtId="0" fontId="45" fillId="0" borderId="0" xfId="0" applyFont="1" applyFill="1"/>
    <xf numFmtId="0" fontId="42" fillId="0" borderId="1" xfId="1" applyFont="1" applyFill="1" applyBorder="1" applyAlignment="1">
      <alignment horizontal="center" vertical="center" wrapText="1"/>
    </xf>
    <xf numFmtId="1" fontId="22" fillId="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57" fillId="0" borderId="1" xfId="0" applyFont="1" applyBorder="1"/>
    <xf numFmtId="0" fontId="57" fillId="0" borderId="1" xfId="0" applyFont="1" applyBorder="1" applyAlignment="1">
      <alignment horizontal="center" vertical="center"/>
    </xf>
    <xf numFmtId="0" fontId="47" fillId="3" borderId="1" xfId="1" applyFont="1" applyFill="1" applyBorder="1" applyAlignment="1">
      <alignment horizontal="center" vertical="center" wrapText="1"/>
    </xf>
    <xf numFmtId="0" fontId="46"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1" xfId="0" applyFont="1" applyFill="1" applyBorder="1" applyAlignment="1">
      <alignment horizontal="center" vertical="center" wrapText="1"/>
    </xf>
    <xf numFmtId="0" fontId="58" fillId="0" borderId="1" xfId="0" applyFont="1" applyBorder="1" applyAlignment="1">
      <alignment horizontal="center" vertical="center" wrapText="1"/>
    </xf>
    <xf numFmtId="0" fontId="47" fillId="0" borderId="1" xfId="0" applyFont="1" applyFill="1" applyBorder="1" applyAlignment="1">
      <alignment horizontal="center" vertical="center" wrapText="1"/>
    </xf>
    <xf numFmtId="0" fontId="47" fillId="0" borderId="1" xfId="0" applyFont="1" applyBorder="1" applyAlignment="1">
      <alignment horizontal="center" vertical="center" wrapText="1"/>
    </xf>
    <xf numFmtId="0" fontId="41" fillId="0" borderId="1"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1" xfId="0" applyFont="1" applyFill="1" applyBorder="1" applyAlignment="1">
      <alignment horizontal="center" vertical="center"/>
    </xf>
    <xf numFmtId="0" fontId="59" fillId="0" borderId="1" xfId="0" applyFont="1" applyBorder="1" applyAlignment="1">
      <alignment horizontal="center" vertical="center" wrapText="1"/>
    </xf>
    <xf numFmtId="2" fontId="42" fillId="0" borderId="6" xfId="1" applyNumberFormat="1" applyFont="1" applyFill="1" applyBorder="1" applyAlignment="1">
      <alignment horizontal="center" vertical="center" wrapText="1"/>
    </xf>
    <xf numFmtId="2" fontId="47" fillId="0" borderId="4" xfId="0" applyNumberFormat="1" applyFont="1" applyFill="1" applyBorder="1" applyAlignment="1">
      <alignment horizontal="center" vertical="center" wrapText="1"/>
    </xf>
    <xf numFmtId="2" fontId="47"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wrapText="1"/>
    </xf>
    <xf numFmtId="0" fontId="60" fillId="0" borderId="1" xfId="2" applyFont="1" applyFill="1" applyBorder="1" applyAlignment="1">
      <alignment horizontal="center" vertical="center" wrapText="1"/>
    </xf>
    <xf numFmtId="2" fontId="41" fillId="0" borderId="4" xfId="0" applyNumberFormat="1" applyFont="1" applyFill="1" applyBorder="1" applyAlignment="1">
      <alignment horizontal="center" vertical="center" wrapText="1"/>
    </xf>
    <xf numFmtId="0" fontId="47" fillId="0" borderId="6" xfId="1" applyFont="1" applyBorder="1" applyAlignment="1">
      <alignment horizontal="center" vertical="center" wrapText="1"/>
    </xf>
    <xf numFmtId="0" fontId="61" fillId="0" borderId="0" xfId="0" applyFont="1" applyAlignment="1">
      <alignment horizontal="center" vertical="center" wrapText="1"/>
    </xf>
    <xf numFmtId="0" fontId="42" fillId="0" borderId="1" xfId="0" applyFont="1" applyBorder="1" applyAlignment="1">
      <alignment horizontal="center" vertical="center"/>
    </xf>
    <xf numFmtId="0" fontId="47" fillId="0" borderId="1" xfId="0" applyFont="1" applyBorder="1"/>
    <xf numFmtId="0" fontId="47" fillId="0" borderId="1" xfId="0" applyFont="1" applyFill="1" applyBorder="1"/>
    <xf numFmtId="0" fontId="46" fillId="0" borderId="1" xfId="0" applyFont="1" applyBorder="1"/>
  </cellXfs>
  <cellStyles count="4">
    <cellStyle name="Гіперпосилання" xfId="2" builtinId="8"/>
    <cellStyle name="Звичайний" xfId="0" builtinId="0"/>
    <cellStyle name="Звичайний 2" xfId="3" xr:uid="{00000000-0005-0000-0000-000001000000}"/>
    <cellStyle name="Обычный_Включені до переліку 3"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gov.e-tender.ua/v2/ProzorroMarket/Product?id=45abde8a015247f18702fdd396ccc7a1" TargetMode="External"/><Relationship Id="rId21" Type="http://schemas.openxmlformats.org/officeDocument/2006/relationships/hyperlink" Target="https://gov.e-tender.ua/v2/ProzorroMarket/Product?id=bb112d7c957a48c89e605e647bce513f" TargetMode="External"/><Relationship Id="rId42" Type="http://schemas.openxmlformats.org/officeDocument/2006/relationships/hyperlink" Target="https://gov.e-tender.ua/v2/ProzorroMarket/Product?id=08f5a00451f549f3929f156a7f360c77" TargetMode="External"/><Relationship Id="rId47" Type="http://schemas.openxmlformats.org/officeDocument/2006/relationships/hyperlink" Target="https://gov.e-tender.ua/v2/ProzorroMarket/Product?id=a69bba7ff7794d478d714a92d21d8cc4" TargetMode="External"/><Relationship Id="rId63" Type="http://schemas.openxmlformats.org/officeDocument/2006/relationships/hyperlink" Target="https://gov.e-tender.ua/v2/ProzorroMarket/Product?id=b7103e18055f4a0a954f1c26f9efd197" TargetMode="External"/><Relationship Id="rId68" Type="http://schemas.openxmlformats.org/officeDocument/2006/relationships/hyperlink" Target="https://gov.e-tender.ua/v2/ProzorroMarket/Product?id=325d3d75d32e4187b07d980ec70cb4e5" TargetMode="External"/><Relationship Id="rId7" Type="http://schemas.openxmlformats.org/officeDocument/2006/relationships/hyperlink" Target="https://gov.e-tender.ua/v2/ProzorroMarket/Product?id=4c511d2841b34b80b7d5af96436e86e8" TargetMode="External"/><Relationship Id="rId2" Type="http://schemas.openxmlformats.org/officeDocument/2006/relationships/hyperlink" Target="https://gov.e-tender.ua/v2/ProzorroMarket/Product?id=4b2e2753aa3944a58fa05d20cf08465b" TargetMode="External"/><Relationship Id="rId16" Type="http://schemas.openxmlformats.org/officeDocument/2006/relationships/hyperlink" Target="https://gov.e-tender.ua/v2/ProzorroMarket/Product?id=659ad567894a449e96ea5c20b0405f25" TargetMode="External"/><Relationship Id="rId29" Type="http://schemas.openxmlformats.org/officeDocument/2006/relationships/hyperlink" Target="https://gov.e-tender.ua/v2/ProzorroMarket/Product?id=9c8e3d6b51db49a6a81ae25645740ca5" TargetMode="External"/><Relationship Id="rId11" Type="http://schemas.openxmlformats.org/officeDocument/2006/relationships/hyperlink" Target="https://gov.e-tender.ua/v2/ProzorroMarket/Product?id=c3ffb0ddc6a7439a89987187ee1918dd" TargetMode="External"/><Relationship Id="rId24" Type="http://schemas.openxmlformats.org/officeDocument/2006/relationships/hyperlink" Target="https://gov.e-tender.ua/v2/ProzorroMarket/Product?id=44d3b051c1ae49dfbf985d9197ef85c2" TargetMode="External"/><Relationship Id="rId32" Type="http://schemas.openxmlformats.org/officeDocument/2006/relationships/hyperlink" Target="https://gov.e-tender.ua/v2/ProzorroMarket/Product?id=8115ee9bd0ca4e839f100c8cf4561787" TargetMode="External"/><Relationship Id="rId37" Type="http://schemas.openxmlformats.org/officeDocument/2006/relationships/hyperlink" Target="https://gov.e-tender.ua/v2/ProzorroMarket/Product?id=a24f01f06fb248b8b39ffe0123b3b547" TargetMode="External"/><Relationship Id="rId40" Type="http://schemas.openxmlformats.org/officeDocument/2006/relationships/hyperlink" Target="https://gov.e-tender.ua/v2/ProzorroMarket/Product?id=b36748b155cd4c0a8dcda32b00054968" TargetMode="External"/><Relationship Id="rId45" Type="http://schemas.openxmlformats.org/officeDocument/2006/relationships/hyperlink" Target="https://gov.e-tender.ua/v2/ProzorroMarket/Product?id=3881ed09773b4f10a1b8f0ed1041ced9" TargetMode="External"/><Relationship Id="rId53" Type="http://schemas.openxmlformats.org/officeDocument/2006/relationships/hyperlink" Target="https://gov.e-tender.ua/v2/ProzorroMarket/Product?id=c05cc95fc5a4414aa179dd9961292e0e" TargetMode="External"/><Relationship Id="rId58" Type="http://schemas.openxmlformats.org/officeDocument/2006/relationships/hyperlink" Target="https://gov.e-tender.ua/v2/ProzorroMarket/Product?id=a5c08f5fc1d04fcba8436eb1d259b545" TargetMode="External"/><Relationship Id="rId66" Type="http://schemas.openxmlformats.org/officeDocument/2006/relationships/hyperlink" Target="https://gov.e-tender.ua/v2/ProzorroMarket/Product?id=bd95a29e442c426eaa96b6d1e2ea77c7" TargetMode="External"/><Relationship Id="rId5" Type="http://schemas.openxmlformats.org/officeDocument/2006/relationships/hyperlink" Target="https://gov.e-tender.ua/v2/ProzorroMarket/Product?id=a6d5e8fd662841a9931ce6e4deee48ca" TargetMode="External"/><Relationship Id="rId61" Type="http://schemas.openxmlformats.org/officeDocument/2006/relationships/hyperlink" Target="https://gov.e-tender.ua/v2/ProzorroMarket/Product?id=a6c50224c97d4ce29fb41e2ec9da9fbe" TargetMode="External"/><Relationship Id="rId19" Type="http://schemas.openxmlformats.org/officeDocument/2006/relationships/hyperlink" Target="https://gov.e-tender.ua/v2/ProzorroMarket/Product?id=92c6a18d613a4a759b112fbd32854eeb" TargetMode="External"/><Relationship Id="rId14" Type="http://schemas.openxmlformats.org/officeDocument/2006/relationships/hyperlink" Target="https://gov.e-tender.ua/v2/ProzorroMarket/Product?id=0a0bd81c5f6443c4943bd8fe4c9c55d6" TargetMode="External"/><Relationship Id="rId22" Type="http://schemas.openxmlformats.org/officeDocument/2006/relationships/hyperlink" Target="https://gov.e-tender.ua/v2/ProzorroMarket/Product?id=bd068b6db2d34623857abf17e4b6ab7c" TargetMode="External"/><Relationship Id="rId27" Type="http://schemas.openxmlformats.org/officeDocument/2006/relationships/hyperlink" Target="https://gov.e-tender.ua/v2/ProzorroMarket/Product?id=f05cd4a41b4a498a85460e320dd8416a" TargetMode="External"/><Relationship Id="rId30" Type="http://schemas.openxmlformats.org/officeDocument/2006/relationships/hyperlink" Target="https://gov.e-tender.ua/v2/ProzorroMarket/Product?id=0eb1237f00754036a9cf7da5b10421da" TargetMode="External"/><Relationship Id="rId35" Type="http://schemas.openxmlformats.org/officeDocument/2006/relationships/hyperlink" Target="https://gov.e-tender.ua/v2/ProzorroMarket/Product?id=fdf1a04ef6d443549c21f166c2df033a" TargetMode="External"/><Relationship Id="rId43" Type="http://schemas.openxmlformats.org/officeDocument/2006/relationships/hyperlink" Target="https://gov.e-tender.ua/v2/ProzorroMarket/Product?id=18270d05161346f48643be65feb6b5ec" TargetMode="External"/><Relationship Id="rId48" Type="http://schemas.openxmlformats.org/officeDocument/2006/relationships/hyperlink" Target="https://gov.e-tender.ua/v2/ProzorroMarket/Product?id=4fac10cdda7b46f78fea892d0f24797a" TargetMode="External"/><Relationship Id="rId56" Type="http://schemas.openxmlformats.org/officeDocument/2006/relationships/hyperlink" Target="https://gov.e-tender.ua/v2/ProzorroMarket/Product?id=d95fa7779a744626b594e2db286b9d1c" TargetMode="External"/><Relationship Id="rId64" Type="http://schemas.openxmlformats.org/officeDocument/2006/relationships/hyperlink" Target="https://gov.e-tender.ua/v2/ProzorroMarket/Product?id=0224d69e85a444f1a501331a920a82f5" TargetMode="External"/><Relationship Id="rId69" Type="http://schemas.openxmlformats.org/officeDocument/2006/relationships/hyperlink" Target="https://gov.e-tender.ua/v2/ProzorroMarket/Product?id=91d34b74403847b089facf69e12159a2" TargetMode="External"/><Relationship Id="rId8" Type="http://schemas.openxmlformats.org/officeDocument/2006/relationships/hyperlink" Target="https://gov.e-tender.ua/v2/ProzorroMarket/Product?id=c545be21088d41a0a05c0bb66641ba99" TargetMode="External"/><Relationship Id="rId51" Type="http://schemas.openxmlformats.org/officeDocument/2006/relationships/hyperlink" Target="https://gov.e-tender.ua/v2/ProzorroMarket/Product?id=fddf6bc6c5d244b4ab8f451531af6cf0" TargetMode="External"/><Relationship Id="rId3" Type="http://schemas.openxmlformats.org/officeDocument/2006/relationships/hyperlink" Target="https://gov.e-tender.ua/v2/ProzorroMarket/Product?id=dd176cd1c30142a8928b92f952c14087" TargetMode="External"/><Relationship Id="rId12" Type="http://schemas.openxmlformats.org/officeDocument/2006/relationships/hyperlink" Target="https://gov.e-tender.ua/v2/ProzorroMarket/Product?id=1f6038ea2802432dbd7c3fa4c3724c15" TargetMode="External"/><Relationship Id="rId17" Type="http://schemas.openxmlformats.org/officeDocument/2006/relationships/hyperlink" Target="https://gov.e-tender.ua/v2/ProzorroMarket/Product?id=513787087cd84e348321f3804eb6e8ea" TargetMode="External"/><Relationship Id="rId25" Type="http://schemas.openxmlformats.org/officeDocument/2006/relationships/hyperlink" Target="https://gov.e-tender.ua/v2/ProzorroMarket/Product?id=e1742d60efd844abbd033c0ec56a3daa" TargetMode="External"/><Relationship Id="rId33" Type="http://schemas.openxmlformats.org/officeDocument/2006/relationships/hyperlink" Target="https://gov.e-tender.ua/v2/ProzorroMarket/Product?id=d30fdbde0b5744a69ebf09b284844c03" TargetMode="External"/><Relationship Id="rId38" Type="http://schemas.openxmlformats.org/officeDocument/2006/relationships/hyperlink" Target="https://gov.e-tender.ua/v2/ProzorroMarket/Product?id=78421d48254f4d4f88fa20ded3430004" TargetMode="External"/><Relationship Id="rId46" Type="http://schemas.openxmlformats.org/officeDocument/2006/relationships/hyperlink" Target="https://gov.e-tender.ua/v2/ProzorroMarket/Product?id=5160ae941c42455ba1fec570278182b3" TargetMode="External"/><Relationship Id="rId59" Type="http://schemas.openxmlformats.org/officeDocument/2006/relationships/hyperlink" Target="https://gov.e-tender.ua/v2/ProzorroMarket/Product?id=6bb57fd00bf545d6896b5613009b9bb9" TargetMode="External"/><Relationship Id="rId67" Type="http://schemas.openxmlformats.org/officeDocument/2006/relationships/hyperlink" Target="https://gov.e-tender.ua/v2/ProzorroMarket/Product?id=5fa1218c9de24654a516142ceb81067e" TargetMode="External"/><Relationship Id="rId20" Type="http://schemas.openxmlformats.org/officeDocument/2006/relationships/hyperlink" Target="https://gov.e-tender.ua/v2/ProzorroMarket/Product?id=8c5a3fc30db24b3f8a072fe18546d8a5" TargetMode="External"/><Relationship Id="rId41" Type="http://schemas.openxmlformats.org/officeDocument/2006/relationships/hyperlink" Target="https://gov.e-tender.ua/v2/ProzorroMarket/Product?id=d4a4a12026994bfe9c555b8f413a3175" TargetMode="External"/><Relationship Id="rId54" Type="http://schemas.openxmlformats.org/officeDocument/2006/relationships/hyperlink" Target="https://gov.e-tender.ua/v2/ProzorroMarket/Product?id=eecfbb7eaafb4878ac5c5298009636ca" TargetMode="External"/><Relationship Id="rId62" Type="http://schemas.openxmlformats.org/officeDocument/2006/relationships/hyperlink" Target="https://gov.e-tender.ua/v2/ProzorroMarket/Product?id=bf13734db16647a399c352202fb62a25" TargetMode="External"/><Relationship Id="rId70" Type="http://schemas.openxmlformats.org/officeDocument/2006/relationships/printerSettings" Target="../printerSettings/printerSettings1.bin"/><Relationship Id="rId1" Type="http://schemas.openxmlformats.org/officeDocument/2006/relationships/hyperlink" Target="https://gov.e-tender.ua/v2/ProzorroMarket/Product?id=7c8453653328473f94274eedbce5a5fc" TargetMode="External"/><Relationship Id="rId6" Type="http://schemas.openxmlformats.org/officeDocument/2006/relationships/hyperlink" Target="https://gov.e-tender.ua/v2/ProzorroMarket/Product?id=5a3b5e0741024853a5eba3abf0e25b06" TargetMode="External"/><Relationship Id="rId15" Type="http://schemas.openxmlformats.org/officeDocument/2006/relationships/hyperlink" Target="https://gov.e-tender.ua/v2/ProzorroMarket/Product?id=267cd0d52dbf48e88004929014e8c61b" TargetMode="External"/><Relationship Id="rId23" Type="http://schemas.openxmlformats.org/officeDocument/2006/relationships/hyperlink" Target="https://gov.e-tender.ua/v2/ProzorroMarket/Product?id=2de669477ac449779b74d7ca084aa7c7" TargetMode="External"/><Relationship Id="rId28" Type="http://schemas.openxmlformats.org/officeDocument/2006/relationships/hyperlink" Target="https://gov.e-tender.ua/v2/ProzorroMarket/Product?id=b1e53dd198604dcdb79416a57c25b55c" TargetMode="External"/><Relationship Id="rId36" Type="http://schemas.openxmlformats.org/officeDocument/2006/relationships/hyperlink" Target="https://gov.e-tender.ua/v2/ProzorroMarket/Product?id=8290fc2d264e414591483dd3579924b8" TargetMode="External"/><Relationship Id="rId49" Type="http://schemas.openxmlformats.org/officeDocument/2006/relationships/hyperlink" Target="https://gov.e-tender.ua/v2/ProzorroMarket/Product?id=7b08191283584fcb8b2c36c04bc22a9f" TargetMode="External"/><Relationship Id="rId57" Type="http://schemas.openxmlformats.org/officeDocument/2006/relationships/hyperlink" Target="https://gov.e-tender.ua/v2/ProzorroMarket/Product?id=8c92d5d383594ff69b07cac278e4ad49" TargetMode="External"/><Relationship Id="rId10" Type="http://schemas.openxmlformats.org/officeDocument/2006/relationships/hyperlink" Target="https://gov.e-tender.ua/v2/ProzorroMarket/Product?id=debd23c8d34a4bcfa3fd07251cf6313f" TargetMode="External"/><Relationship Id="rId31" Type="http://schemas.openxmlformats.org/officeDocument/2006/relationships/hyperlink" Target="https://gov.e-tender.ua/v2/ProzorroMarket/Product?id=30a920de32a94d4d880b14bbc5871c02" TargetMode="External"/><Relationship Id="rId44" Type="http://schemas.openxmlformats.org/officeDocument/2006/relationships/hyperlink" Target="https://gov.e-tender.ua/v2/ProzorroMarket/Product?id=068d770e04574ec999c5ddeaa9655316" TargetMode="External"/><Relationship Id="rId52" Type="http://schemas.openxmlformats.org/officeDocument/2006/relationships/hyperlink" Target="https://gov.e-tender.ua/v2/ProzorroMarket/Product?id=2bd4cf86707946bdaa02bd8e7272d43c" TargetMode="External"/><Relationship Id="rId60" Type="http://schemas.openxmlformats.org/officeDocument/2006/relationships/hyperlink" Target="https://gov.e-tender.ua/v2/ProzorroMarket/Product?id=6ebf558ab121454e9f93ff7ab7cfe869" TargetMode="External"/><Relationship Id="rId65" Type="http://schemas.openxmlformats.org/officeDocument/2006/relationships/hyperlink" Target="https://gov.e-tender.ua/v2/ProzorroMarket/Product?id=fe28c2558b1a41fdb2f5bb6985a2e57d" TargetMode="External"/><Relationship Id="rId4" Type="http://schemas.openxmlformats.org/officeDocument/2006/relationships/hyperlink" Target="https://gov.e-tender.ua/v2/ProzorroMarket/Product?id=33efb024f920483f8dd4818dc38c7d0d" TargetMode="External"/><Relationship Id="rId9" Type="http://schemas.openxmlformats.org/officeDocument/2006/relationships/hyperlink" Target="https://gov.e-tender.ua/v2/ProzorroMarket/Product?id=070a09f6834a4ee1b9a5b95b742c3fc0" TargetMode="External"/><Relationship Id="rId13" Type="http://schemas.openxmlformats.org/officeDocument/2006/relationships/hyperlink" Target="https://gov.e-tender.ua/v2/ProzorroMarket/Product?id=8a835bb74e784b80bebd289d5514d951" TargetMode="External"/><Relationship Id="rId18" Type="http://schemas.openxmlformats.org/officeDocument/2006/relationships/hyperlink" Target="https://gov.e-tender.ua/v2/ProzorroMarket/Product?id=62083e5bfc75405c9f97c0f81609b22c" TargetMode="External"/><Relationship Id="rId39" Type="http://schemas.openxmlformats.org/officeDocument/2006/relationships/hyperlink" Target="https://gov.e-tender.ua/v2/ProzorroMarket/Product?id=3d8baba5dc1546bd8900842bb36f4dd0" TargetMode="External"/><Relationship Id="rId34" Type="http://schemas.openxmlformats.org/officeDocument/2006/relationships/hyperlink" Target="https://gov.e-tender.ua/v2/ProzorroMarket/Product?id=ee2ca061fdc84350aa79907c3b8050fd" TargetMode="External"/><Relationship Id="rId50" Type="http://schemas.openxmlformats.org/officeDocument/2006/relationships/hyperlink" Target="https://gov.e-tender.ua/v2/ProzorroMarket/Product?id=d99dae6476ff473593f993e58707c5f3" TargetMode="External"/><Relationship Id="rId55" Type="http://schemas.openxmlformats.org/officeDocument/2006/relationships/hyperlink" Target="https://gov.e-tender.ua/v2/ProzorroMarket/Product?id=2ec6c4845d804db99c4a2c5f768cc946"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130"/>
  <sheetViews>
    <sheetView topLeftCell="A82" workbookViewId="0">
      <selection activeCell="C87" sqref="C87"/>
    </sheetView>
  </sheetViews>
  <sheetFormatPr defaultRowHeight="15" x14ac:dyDescent="0.25"/>
  <cols>
    <col min="1" max="1" width="9.28515625" bestFit="1" customWidth="1"/>
    <col min="2" max="2" width="14.28515625" style="234" customWidth="1"/>
    <col min="3" max="3" width="9.28515625" bestFit="1" customWidth="1"/>
    <col min="5" max="5" width="9.28515625" bestFit="1" customWidth="1"/>
    <col min="6" max="6" width="48" customWidth="1"/>
    <col min="7" max="7" width="28.85546875" customWidth="1"/>
    <col min="9" max="10" width="9.28515625" bestFit="1" customWidth="1"/>
    <col min="11" max="11" width="12.28515625" bestFit="1" customWidth="1"/>
    <col min="12" max="12" width="10.42578125" bestFit="1" customWidth="1"/>
    <col min="13" max="13" width="22.140625" customWidth="1"/>
  </cols>
  <sheetData>
    <row r="2" spans="1:16" ht="38.25" x14ac:dyDescent="0.25">
      <c r="A2" s="2" t="s">
        <v>0</v>
      </c>
      <c r="B2" s="213" t="s">
        <v>1</v>
      </c>
      <c r="C2" s="2" t="s">
        <v>2</v>
      </c>
      <c r="D2" s="2" t="s">
        <v>3</v>
      </c>
      <c r="E2" s="2" t="s">
        <v>4</v>
      </c>
      <c r="F2" s="2" t="s">
        <v>5</v>
      </c>
      <c r="G2" s="2" t="s">
        <v>319</v>
      </c>
      <c r="H2" s="2" t="s">
        <v>6</v>
      </c>
      <c r="I2" s="2" t="s">
        <v>7</v>
      </c>
      <c r="J2" s="3" t="s">
        <v>8</v>
      </c>
      <c r="K2" s="3" t="s">
        <v>9</v>
      </c>
      <c r="L2" s="3" t="s">
        <v>10</v>
      </c>
      <c r="M2" s="2" t="s">
        <v>11</v>
      </c>
      <c r="N2" s="2" t="s">
        <v>12</v>
      </c>
      <c r="O2" s="2"/>
      <c r="P2" s="4"/>
    </row>
    <row r="3" spans="1:16" ht="38.25" x14ac:dyDescent="0.25">
      <c r="A3" s="5">
        <v>1</v>
      </c>
      <c r="B3" s="243"/>
      <c r="C3" s="6">
        <v>60539</v>
      </c>
      <c r="D3" s="6" t="s">
        <v>13</v>
      </c>
      <c r="E3" s="6"/>
      <c r="F3" s="7" t="s">
        <v>14</v>
      </c>
      <c r="G3" s="8" t="s">
        <v>15</v>
      </c>
      <c r="H3" s="9" t="s">
        <v>16</v>
      </c>
      <c r="I3" s="10">
        <v>0</v>
      </c>
      <c r="J3" s="11">
        <v>134.34</v>
      </c>
      <c r="K3" s="11">
        <f>J3*1.07</f>
        <v>143.74380000000002</v>
      </c>
      <c r="L3" s="11">
        <f>I3*K3</f>
        <v>0</v>
      </c>
      <c r="M3" s="12"/>
      <c r="N3" s="12" t="s">
        <v>17</v>
      </c>
      <c r="O3" s="13"/>
      <c r="P3" s="4"/>
    </row>
    <row r="4" spans="1:16" ht="38.25" x14ac:dyDescent="0.25">
      <c r="A4" s="5">
        <v>2</v>
      </c>
      <c r="B4" s="243"/>
      <c r="C4" s="6">
        <v>60539</v>
      </c>
      <c r="D4" s="6" t="s">
        <v>18</v>
      </c>
      <c r="E4" s="6">
        <v>4550234</v>
      </c>
      <c r="F4" s="7" t="s">
        <v>14</v>
      </c>
      <c r="G4" s="8" t="s">
        <v>19</v>
      </c>
      <c r="H4" s="9"/>
      <c r="I4" s="10">
        <v>10000</v>
      </c>
      <c r="J4" s="11">
        <v>77.22</v>
      </c>
      <c r="K4" s="11">
        <f t="shared" ref="K4:K67" si="0">J4*1.07</f>
        <v>82.625399999999999</v>
      </c>
      <c r="L4" s="11">
        <f t="shared" ref="L4:L67" si="1">I4*K4</f>
        <v>826254</v>
      </c>
      <c r="M4" s="12"/>
      <c r="N4" s="12" t="s">
        <v>17</v>
      </c>
      <c r="O4" s="13"/>
      <c r="P4" s="4"/>
    </row>
    <row r="5" spans="1:16" ht="114.75" x14ac:dyDescent="0.25">
      <c r="A5" s="14">
        <v>3</v>
      </c>
      <c r="B5" s="244" t="s">
        <v>20</v>
      </c>
      <c r="C5" s="15" t="s">
        <v>21</v>
      </c>
      <c r="D5" s="15" t="s">
        <v>22</v>
      </c>
      <c r="E5" s="15"/>
      <c r="F5" s="16" t="s">
        <v>23</v>
      </c>
      <c r="G5" s="17" t="s">
        <v>24</v>
      </c>
      <c r="H5" s="18" t="s">
        <v>16</v>
      </c>
      <c r="I5" s="19">
        <v>500</v>
      </c>
      <c r="J5" s="20">
        <v>455</v>
      </c>
      <c r="K5" s="11">
        <f t="shared" si="0"/>
        <v>486.85</v>
      </c>
      <c r="L5" s="11">
        <f t="shared" si="1"/>
        <v>243425</v>
      </c>
      <c r="M5" s="12"/>
      <c r="N5" s="12" t="s">
        <v>17</v>
      </c>
      <c r="O5" s="13"/>
      <c r="P5" s="4"/>
    </row>
    <row r="6" spans="1:16" ht="84" x14ac:dyDescent="0.25">
      <c r="A6" s="21">
        <v>4</v>
      </c>
      <c r="B6" s="245" t="s">
        <v>25</v>
      </c>
      <c r="C6" s="22"/>
      <c r="D6" s="22" t="s">
        <v>26</v>
      </c>
      <c r="E6" s="22"/>
      <c r="F6" s="23" t="s">
        <v>27</v>
      </c>
      <c r="G6" s="24"/>
      <c r="H6" s="25" t="s">
        <v>28</v>
      </c>
      <c r="I6" s="19">
        <v>0</v>
      </c>
      <c r="J6" s="20"/>
      <c r="K6" s="11">
        <f t="shared" si="0"/>
        <v>0</v>
      </c>
      <c r="L6" s="11">
        <f t="shared" si="1"/>
        <v>0</v>
      </c>
      <c r="M6" s="26"/>
      <c r="N6" s="26"/>
      <c r="O6" s="27"/>
      <c r="P6" s="4"/>
    </row>
    <row r="7" spans="1:16" ht="51" x14ac:dyDescent="0.25">
      <c r="A7" s="28">
        <v>5</v>
      </c>
      <c r="B7" s="218"/>
      <c r="C7" s="29"/>
      <c r="D7" s="29" t="s">
        <v>18</v>
      </c>
      <c r="E7" s="29">
        <v>4894278</v>
      </c>
      <c r="F7" s="30" t="s">
        <v>29</v>
      </c>
      <c r="G7" s="31" t="s">
        <v>30</v>
      </c>
      <c r="H7" s="29" t="s">
        <v>16</v>
      </c>
      <c r="I7" s="32">
        <v>50</v>
      </c>
      <c r="J7" s="33">
        <v>578</v>
      </c>
      <c r="K7" s="34">
        <f t="shared" si="0"/>
        <v>618.46</v>
      </c>
      <c r="L7" s="11">
        <f t="shared" si="1"/>
        <v>30923</v>
      </c>
      <c r="M7" s="35"/>
      <c r="N7" s="35" t="s">
        <v>17</v>
      </c>
      <c r="O7" s="36" t="s">
        <v>31</v>
      </c>
      <c r="P7" s="4"/>
    </row>
    <row r="8" spans="1:16" ht="51" x14ac:dyDescent="0.25">
      <c r="A8" s="28">
        <v>6</v>
      </c>
      <c r="B8" s="218"/>
      <c r="C8" s="29"/>
      <c r="D8" s="29" t="s">
        <v>18</v>
      </c>
      <c r="E8" s="29">
        <v>4894375</v>
      </c>
      <c r="F8" s="30" t="s">
        <v>32</v>
      </c>
      <c r="G8" s="31" t="s">
        <v>33</v>
      </c>
      <c r="H8" s="29" t="s">
        <v>16</v>
      </c>
      <c r="I8" s="32">
        <v>50</v>
      </c>
      <c r="J8" s="33">
        <v>480</v>
      </c>
      <c r="K8" s="34">
        <f t="shared" si="0"/>
        <v>513.6</v>
      </c>
      <c r="L8" s="11">
        <f t="shared" si="1"/>
        <v>25680</v>
      </c>
      <c r="M8" s="35"/>
      <c r="N8" s="35" t="s">
        <v>17</v>
      </c>
      <c r="O8" s="36" t="s">
        <v>31</v>
      </c>
      <c r="P8" s="4"/>
    </row>
    <row r="9" spans="1:16" ht="63.75" x14ac:dyDescent="0.25">
      <c r="A9" s="37">
        <v>7</v>
      </c>
      <c r="B9" s="224" t="s">
        <v>34</v>
      </c>
      <c r="C9" s="38"/>
      <c r="D9" s="38" t="s">
        <v>18</v>
      </c>
      <c r="E9" s="38"/>
      <c r="F9" s="39" t="s">
        <v>35</v>
      </c>
      <c r="G9" s="40" t="s">
        <v>36</v>
      </c>
      <c r="H9" s="41" t="s">
        <v>16</v>
      </c>
      <c r="I9" s="42">
        <v>100</v>
      </c>
      <c r="J9" s="43">
        <v>88.53</v>
      </c>
      <c r="K9" s="11">
        <f t="shared" si="0"/>
        <v>94.727100000000007</v>
      </c>
      <c r="L9" s="11">
        <f t="shared" si="1"/>
        <v>9472.7100000000009</v>
      </c>
      <c r="M9" s="44" t="s">
        <v>37</v>
      </c>
      <c r="N9" s="26"/>
      <c r="O9" s="27"/>
      <c r="P9" s="4"/>
    </row>
    <row r="10" spans="1:16" ht="63.75" x14ac:dyDescent="0.25">
      <c r="A10" s="37">
        <v>8</v>
      </c>
      <c r="B10" s="224" t="s">
        <v>34</v>
      </c>
      <c r="C10" s="38"/>
      <c r="D10" s="38" t="s">
        <v>38</v>
      </c>
      <c r="E10" s="38"/>
      <c r="F10" s="39" t="s">
        <v>39</v>
      </c>
      <c r="G10" s="40" t="s">
        <v>40</v>
      </c>
      <c r="H10" s="41" t="s">
        <v>16</v>
      </c>
      <c r="I10" s="42">
        <v>100</v>
      </c>
      <c r="J10" s="43">
        <v>32.5</v>
      </c>
      <c r="K10" s="11">
        <f t="shared" si="0"/>
        <v>34.774999999999999</v>
      </c>
      <c r="L10" s="11">
        <f t="shared" si="1"/>
        <v>3477.5</v>
      </c>
      <c r="M10" s="44" t="s">
        <v>41</v>
      </c>
      <c r="N10" s="26"/>
      <c r="O10" s="27"/>
      <c r="P10" s="4"/>
    </row>
    <row r="11" spans="1:16" ht="63.75" x14ac:dyDescent="0.25">
      <c r="A11" s="37">
        <v>9</v>
      </c>
      <c r="B11" s="224" t="s">
        <v>34</v>
      </c>
      <c r="C11" s="38"/>
      <c r="D11" s="38" t="s">
        <v>18</v>
      </c>
      <c r="E11" s="38"/>
      <c r="F11" s="39" t="s">
        <v>42</v>
      </c>
      <c r="G11" s="40" t="s">
        <v>43</v>
      </c>
      <c r="H11" s="41" t="s">
        <v>16</v>
      </c>
      <c r="I11" s="42">
        <v>0</v>
      </c>
      <c r="J11" s="43">
        <v>81.12</v>
      </c>
      <c r="K11" s="11">
        <f t="shared" si="0"/>
        <v>86.798400000000015</v>
      </c>
      <c r="L11" s="11">
        <f t="shared" si="1"/>
        <v>0</v>
      </c>
      <c r="M11" s="44" t="s">
        <v>44</v>
      </c>
      <c r="N11" s="26"/>
      <c r="O11" s="27"/>
      <c r="P11" s="4"/>
    </row>
    <row r="12" spans="1:16" ht="63.75" x14ac:dyDescent="0.25">
      <c r="A12" s="37">
        <v>10</v>
      </c>
      <c r="B12" s="224" t="s">
        <v>34</v>
      </c>
      <c r="C12" s="38"/>
      <c r="D12" s="38" t="s">
        <v>18</v>
      </c>
      <c r="E12" s="38"/>
      <c r="F12" s="39" t="s">
        <v>45</v>
      </c>
      <c r="G12" s="40" t="s">
        <v>46</v>
      </c>
      <c r="H12" s="41" t="s">
        <v>16</v>
      </c>
      <c r="I12" s="42">
        <v>0</v>
      </c>
      <c r="J12" s="43">
        <v>81.12</v>
      </c>
      <c r="K12" s="11">
        <f t="shared" si="0"/>
        <v>86.798400000000015</v>
      </c>
      <c r="L12" s="11">
        <f t="shared" si="1"/>
        <v>0</v>
      </c>
      <c r="M12" s="44" t="s">
        <v>47</v>
      </c>
      <c r="N12" s="26"/>
      <c r="O12" s="27"/>
      <c r="P12" s="4"/>
    </row>
    <row r="13" spans="1:16" ht="63.75" x14ac:dyDescent="0.25">
      <c r="A13" s="37">
        <v>11</v>
      </c>
      <c r="B13" s="224" t="s">
        <v>34</v>
      </c>
      <c r="C13" s="38"/>
      <c r="D13" s="38" t="s">
        <v>48</v>
      </c>
      <c r="E13" s="38"/>
      <c r="F13" s="39" t="s">
        <v>49</v>
      </c>
      <c r="G13" s="40" t="s">
        <v>50</v>
      </c>
      <c r="H13" s="41" t="s">
        <v>16</v>
      </c>
      <c r="I13" s="42">
        <v>0</v>
      </c>
      <c r="J13" s="43">
        <v>32.5</v>
      </c>
      <c r="K13" s="11">
        <f t="shared" si="0"/>
        <v>34.774999999999999</v>
      </c>
      <c r="L13" s="11">
        <f t="shared" si="1"/>
        <v>0</v>
      </c>
      <c r="M13" s="45" t="s">
        <v>51</v>
      </c>
      <c r="N13" s="26"/>
      <c r="O13" s="27"/>
      <c r="P13" s="4"/>
    </row>
    <row r="14" spans="1:16" ht="63.75" x14ac:dyDescent="0.25">
      <c r="A14" s="46">
        <v>12</v>
      </c>
      <c r="B14" s="245" t="s">
        <v>52</v>
      </c>
      <c r="C14" s="47"/>
      <c r="D14" s="47" t="s">
        <v>53</v>
      </c>
      <c r="E14" s="47"/>
      <c r="F14" s="48" t="s">
        <v>54</v>
      </c>
      <c r="G14" s="49" t="s">
        <v>55</v>
      </c>
      <c r="H14" s="50" t="s">
        <v>16</v>
      </c>
      <c r="I14" s="51">
        <v>5000</v>
      </c>
      <c r="J14" s="52"/>
      <c r="K14" s="11">
        <f t="shared" si="0"/>
        <v>0</v>
      </c>
      <c r="L14" s="11">
        <f t="shared" si="1"/>
        <v>0</v>
      </c>
      <c r="M14" s="45" t="s">
        <v>56</v>
      </c>
      <c r="N14" s="26"/>
      <c r="O14" s="27"/>
      <c r="P14" s="4"/>
    </row>
    <row r="15" spans="1:16" s="181" customFormat="1" ht="25.5" x14ac:dyDescent="0.25">
      <c r="A15" s="54">
        <v>13</v>
      </c>
      <c r="B15" s="246"/>
      <c r="C15" s="55"/>
      <c r="D15" s="55"/>
      <c r="E15" s="55"/>
      <c r="F15" s="212" t="s">
        <v>57</v>
      </c>
      <c r="G15" s="57"/>
      <c r="H15" s="58" t="s">
        <v>16</v>
      </c>
      <c r="I15" s="59">
        <v>0</v>
      </c>
      <c r="J15" s="60"/>
      <c r="K15" s="179">
        <f t="shared" si="0"/>
        <v>0</v>
      </c>
      <c r="L15" s="179">
        <f t="shared" si="1"/>
        <v>0</v>
      </c>
      <c r="M15" s="36"/>
      <c r="N15" s="36"/>
      <c r="O15" s="61"/>
      <c r="P15" s="180"/>
    </row>
    <row r="16" spans="1:16" ht="38.25" x14ac:dyDescent="0.25">
      <c r="A16" s="28">
        <v>14</v>
      </c>
      <c r="B16" s="218"/>
      <c r="C16" s="29"/>
      <c r="D16" s="29" t="s">
        <v>38</v>
      </c>
      <c r="E16" s="29"/>
      <c r="F16" s="30" t="s">
        <v>58</v>
      </c>
      <c r="G16" s="31" t="s">
        <v>59</v>
      </c>
      <c r="H16" s="29" t="s">
        <v>16</v>
      </c>
      <c r="I16" s="32">
        <v>6000</v>
      </c>
      <c r="J16" s="33">
        <v>8.36</v>
      </c>
      <c r="K16" s="11">
        <f t="shared" si="0"/>
        <v>8.9451999999999998</v>
      </c>
      <c r="L16" s="11">
        <f t="shared" si="1"/>
        <v>53671.199999999997</v>
      </c>
      <c r="M16" s="35"/>
      <c r="N16" s="35" t="s">
        <v>17</v>
      </c>
      <c r="O16" s="53"/>
      <c r="P16" s="4"/>
    </row>
    <row r="17" spans="1:16" x14ac:dyDescent="0.25">
      <c r="A17" s="54">
        <v>15</v>
      </c>
      <c r="B17" s="246"/>
      <c r="C17" s="55"/>
      <c r="D17" s="55" t="s">
        <v>60</v>
      </c>
      <c r="E17" s="55"/>
      <c r="F17" s="56" t="s">
        <v>61</v>
      </c>
      <c r="G17" s="57"/>
      <c r="H17" s="58" t="s">
        <v>62</v>
      </c>
      <c r="I17" s="59">
        <v>0</v>
      </c>
      <c r="J17" s="60"/>
      <c r="K17" s="11">
        <f t="shared" si="0"/>
        <v>0</v>
      </c>
      <c r="L17" s="11">
        <f t="shared" si="1"/>
        <v>0</v>
      </c>
      <c r="M17" s="36"/>
      <c r="N17" s="36" t="s">
        <v>17</v>
      </c>
      <c r="O17" s="61"/>
      <c r="P17" s="4"/>
    </row>
    <row r="18" spans="1:16" ht="63.75" x14ac:dyDescent="0.25">
      <c r="A18" s="62">
        <v>16</v>
      </c>
      <c r="B18" s="224" t="s">
        <v>34</v>
      </c>
      <c r="C18" s="38"/>
      <c r="D18" s="38" t="s">
        <v>60</v>
      </c>
      <c r="E18" s="38"/>
      <c r="F18" s="39" t="s">
        <v>63</v>
      </c>
      <c r="G18" s="40" t="s">
        <v>64</v>
      </c>
      <c r="H18" s="63" t="s">
        <v>62</v>
      </c>
      <c r="I18" s="64">
        <v>50</v>
      </c>
      <c r="J18" s="65">
        <v>125.48</v>
      </c>
      <c r="K18" s="11">
        <f t="shared" si="0"/>
        <v>134.26360000000003</v>
      </c>
      <c r="L18" s="11">
        <f t="shared" si="1"/>
        <v>6713.1800000000012</v>
      </c>
      <c r="M18" s="45" t="s">
        <v>65</v>
      </c>
      <c r="N18" s="26"/>
      <c r="O18" s="27"/>
      <c r="P18" s="4"/>
    </row>
    <row r="19" spans="1:16" ht="63.75" x14ac:dyDescent="0.25">
      <c r="A19" s="62">
        <v>17</v>
      </c>
      <c r="B19" s="224" t="s">
        <v>34</v>
      </c>
      <c r="C19" s="38"/>
      <c r="D19" s="38" t="s">
        <v>60</v>
      </c>
      <c r="E19" s="38"/>
      <c r="F19" s="39" t="s">
        <v>66</v>
      </c>
      <c r="G19" s="40" t="s">
        <v>67</v>
      </c>
      <c r="H19" s="63" t="s">
        <v>62</v>
      </c>
      <c r="I19" s="64">
        <v>50</v>
      </c>
      <c r="J19" s="65">
        <v>130.56</v>
      </c>
      <c r="K19" s="11">
        <f t="shared" si="0"/>
        <v>139.69920000000002</v>
      </c>
      <c r="L19" s="11">
        <f t="shared" si="1"/>
        <v>6984.9600000000009</v>
      </c>
      <c r="M19" s="45" t="s">
        <v>68</v>
      </c>
      <c r="N19" s="26"/>
      <c r="O19" s="27"/>
      <c r="P19" s="4"/>
    </row>
    <row r="20" spans="1:16" s="211" customFormat="1" ht="25.5" x14ac:dyDescent="0.25">
      <c r="A20" s="206">
        <v>18</v>
      </c>
      <c r="B20" s="220"/>
      <c r="C20" s="207"/>
      <c r="D20" s="207" t="s">
        <v>18</v>
      </c>
      <c r="E20" s="207">
        <v>4238010</v>
      </c>
      <c r="F20" s="208" t="s">
        <v>69</v>
      </c>
      <c r="G20" s="209" t="s">
        <v>70</v>
      </c>
      <c r="H20" s="207" t="s">
        <v>16</v>
      </c>
      <c r="I20" s="105">
        <v>10000</v>
      </c>
      <c r="J20" s="106">
        <v>15.02</v>
      </c>
      <c r="K20" s="210">
        <f t="shared" si="0"/>
        <v>16.071400000000001</v>
      </c>
      <c r="L20" s="210">
        <f t="shared" si="1"/>
        <v>160714</v>
      </c>
      <c r="M20" s="35"/>
      <c r="N20" s="35" t="s">
        <v>17</v>
      </c>
      <c r="O20" s="53"/>
      <c r="P20" s="205"/>
    </row>
    <row r="21" spans="1:16" ht="25.5" x14ac:dyDescent="0.25">
      <c r="A21" s="54">
        <v>19</v>
      </c>
      <c r="B21" s="246"/>
      <c r="C21" s="55"/>
      <c r="D21" s="55" t="s">
        <v>18</v>
      </c>
      <c r="E21" s="55">
        <v>4495101</v>
      </c>
      <c r="F21" s="56" t="s">
        <v>71</v>
      </c>
      <c r="G21" s="57" t="s">
        <v>72</v>
      </c>
      <c r="H21" s="58" t="s">
        <v>28</v>
      </c>
      <c r="I21" s="59">
        <v>0</v>
      </c>
      <c r="J21" s="60">
        <v>998</v>
      </c>
      <c r="K21" s="11">
        <f t="shared" si="0"/>
        <v>1067.8600000000001</v>
      </c>
      <c r="L21" s="11">
        <f t="shared" si="1"/>
        <v>0</v>
      </c>
      <c r="M21" s="36"/>
      <c r="N21" s="36" t="s">
        <v>17</v>
      </c>
      <c r="O21" s="61"/>
      <c r="P21" s="4"/>
    </row>
    <row r="22" spans="1:16" ht="25.5" x14ac:dyDescent="0.25">
      <c r="A22" s="54">
        <v>20</v>
      </c>
      <c r="B22" s="246"/>
      <c r="C22" s="55"/>
      <c r="D22" s="55" t="s">
        <v>18</v>
      </c>
      <c r="E22" s="55">
        <v>4495152</v>
      </c>
      <c r="F22" s="56" t="s">
        <v>73</v>
      </c>
      <c r="G22" s="57" t="s">
        <v>74</v>
      </c>
      <c r="H22" s="58" t="s">
        <v>28</v>
      </c>
      <c r="I22" s="59">
        <v>0</v>
      </c>
      <c r="J22" s="60">
        <v>998</v>
      </c>
      <c r="K22" s="11">
        <f t="shared" si="0"/>
        <v>1067.8600000000001</v>
      </c>
      <c r="L22" s="11">
        <f t="shared" si="1"/>
        <v>0</v>
      </c>
      <c r="M22" s="36"/>
      <c r="N22" s="36" t="s">
        <v>17</v>
      </c>
      <c r="O22" s="61"/>
      <c r="P22" s="4"/>
    </row>
    <row r="23" spans="1:16" ht="63.75" x14ac:dyDescent="0.25">
      <c r="A23" s="37">
        <v>21</v>
      </c>
      <c r="B23" s="224" t="s">
        <v>34</v>
      </c>
      <c r="C23" s="38"/>
      <c r="D23" s="38" t="s">
        <v>53</v>
      </c>
      <c r="E23" s="38"/>
      <c r="F23" s="72" t="s">
        <v>75</v>
      </c>
      <c r="G23" s="73" t="s">
        <v>76</v>
      </c>
      <c r="H23" s="41" t="s">
        <v>16</v>
      </c>
      <c r="I23" s="42">
        <v>500</v>
      </c>
      <c r="J23" s="43">
        <v>3.4</v>
      </c>
      <c r="K23" s="11">
        <f t="shared" si="0"/>
        <v>3.6379999999999999</v>
      </c>
      <c r="L23" s="11">
        <f t="shared" si="1"/>
        <v>1819</v>
      </c>
      <c r="M23" s="45" t="s">
        <v>77</v>
      </c>
      <c r="N23" s="26"/>
      <c r="O23" s="27"/>
      <c r="P23" s="4"/>
    </row>
    <row r="24" spans="1:16" ht="63.75" x14ac:dyDescent="0.25">
      <c r="A24" s="37">
        <v>22</v>
      </c>
      <c r="B24" s="224" t="s">
        <v>34</v>
      </c>
      <c r="C24" s="38"/>
      <c r="D24" s="38" t="s">
        <v>38</v>
      </c>
      <c r="E24" s="38"/>
      <c r="F24" s="39" t="s">
        <v>78</v>
      </c>
      <c r="G24" s="40" t="s">
        <v>79</v>
      </c>
      <c r="H24" s="41" t="s">
        <v>16</v>
      </c>
      <c r="I24" s="42">
        <v>50</v>
      </c>
      <c r="J24" s="43">
        <v>11.85</v>
      </c>
      <c r="K24" s="11">
        <f t="shared" si="0"/>
        <v>12.679500000000001</v>
      </c>
      <c r="L24" s="11">
        <f t="shared" si="1"/>
        <v>633.97500000000002</v>
      </c>
      <c r="M24" s="44" t="s">
        <v>80</v>
      </c>
      <c r="N24" s="26"/>
      <c r="O24" s="27"/>
      <c r="P24" s="4"/>
    </row>
    <row r="25" spans="1:16" ht="63.75" x14ac:dyDescent="0.25">
      <c r="A25" s="37"/>
      <c r="B25" s="224" t="s">
        <v>34</v>
      </c>
      <c r="C25" s="38"/>
      <c r="D25" s="38" t="s">
        <v>38</v>
      </c>
      <c r="E25" s="38"/>
      <c r="F25" s="39" t="s">
        <v>81</v>
      </c>
      <c r="G25" s="40" t="s">
        <v>82</v>
      </c>
      <c r="H25" s="41"/>
      <c r="I25" s="42">
        <v>50</v>
      </c>
      <c r="J25" s="43">
        <v>11.85</v>
      </c>
      <c r="K25" s="11">
        <f t="shared" si="0"/>
        <v>12.679500000000001</v>
      </c>
      <c r="L25" s="11">
        <f t="shared" si="1"/>
        <v>633.97500000000002</v>
      </c>
      <c r="M25" s="44" t="s">
        <v>83</v>
      </c>
      <c r="N25" s="26"/>
      <c r="O25" s="27"/>
      <c r="P25" s="4"/>
    </row>
    <row r="26" spans="1:16" ht="63.75" x14ac:dyDescent="0.25">
      <c r="A26" s="37"/>
      <c r="B26" s="224" t="s">
        <v>34</v>
      </c>
      <c r="C26" s="38"/>
      <c r="D26" s="38" t="s">
        <v>38</v>
      </c>
      <c r="E26" s="38"/>
      <c r="F26" s="39" t="s">
        <v>84</v>
      </c>
      <c r="G26" s="40" t="s">
        <v>85</v>
      </c>
      <c r="H26" s="41"/>
      <c r="I26" s="42">
        <v>50</v>
      </c>
      <c r="J26" s="43">
        <v>11.85</v>
      </c>
      <c r="K26" s="11">
        <f t="shared" si="0"/>
        <v>12.679500000000001</v>
      </c>
      <c r="L26" s="11">
        <f t="shared" si="1"/>
        <v>633.97500000000002</v>
      </c>
      <c r="M26" s="44" t="s">
        <v>86</v>
      </c>
      <c r="N26" s="26"/>
      <c r="O26" s="27"/>
      <c r="P26" s="4"/>
    </row>
    <row r="27" spans="1:16" ht="63.75" x14ac:dyDescent="0.25">
      <c r="A27" s="37"/>
      <c r="B27" s="224" t="s">
        <v>34</v>
      </c>
      <c r="C27" s="38"/>
      <c r="D27" s="38" t="s">
        <v>38</v>
      </c>
      <c r="E27" s="38"/>
      <c r="F27" s="39" t="s">
        <v>87</v>
      </c>
      <c r="G27" s="40" t="s">
        <v>88</v>
      </c>
      <c r="H27" s="41"/>
      <c r="I27" s="42">
        <v>50</v>
      </c>
      <c r="J27" s="43">
        <v>11.85</v>
      </c>
      <c r="K27" s="11">
        <f t="shared" si="0"/>
        <v>12.679500000000001</v>
      </c>
      <c r="L27" s="11">
        <f t="shared" si="1"/>
        <v>633.97500000000002</v>
      </c>
      <c r="M27" s="44" t="s">
        <v>89</v>
      </c>
      <c r="N27" s="26"/>
      <c r="O27" s="27"/>
      <c r="P27" s="4"/>
    </row>
    <row r="28" spans="1:16" s="181" customFormat="1" x14ac:dyDescent="0.25">
      <c r="A28" s="66">
        <v>23</v>
      </c>
      <c r="B28" s="247"/>
      <c r="C28" s="67"/>
      <c r="D28" s="67" t="s">
        <v>90</v>
      </c>
      <c r="E28" s="67"/>
      <c r="F28" s="56" t="s">
        <v>91</v>
      </c>
      <c r="G28" s="68"/>
      <c r="H28" s="69" t="s">
        <v>62</v>
      </c>
      <c r="I28" s="70">
        <v>0</v>
      </c>
      <c r="J28" s="71"/>
      <c r="K28" s="179">
        <f t="shared" si="0"/>
        <v>0</v>
      </c>
      <c r="L28" s="179">
        <f t="shared" si="1"/>
        <v>0</v>
      </c>
      <c r="M28" s="151"/>
      <c r="N28" s="151"/>
      <c r="O28" s="204"/>
      <c r="P28" s="180"/>
    </row>
    <row r="29" spans="1:16" ht="63.75" x14ac:dyDescent="0.25">
      <c r="A29" s="37">
        <v>24</v>
      </c>
      <c r="B29" s="224" t="s">
        <v>34</v>
      </c>
      <c r="C29" s="38"/>
      <c r="D29" s="38" t="s">
        <v>38</v>
      </c>
      <c r="E29" s="38"/>
      <c r="F29" s="39" t="s">
        <v>92</v>
      </c>
      <c r="G29" s="40"/>
      <c r="H29" s="41"/>
      <c r="I29" s="42">
        <v>500</v>
      </c>
      <c r="J29" s="43">
        <v>8</v>
      </c>
      <c r="K29" s="11">
        <f t="shared" si="0"/>
        <v>8.56</v>
      </c>
      <c r="L29" s="11">
        <f t="shared" si="1"/>
        <v>4280</v>
      </c>
      <c r="M29" s="44" t="s">
        <v>93</v>
      </c>
      <c r="N29" s="26"/>
      <c r="O29" s="27"/>
      <c r="P29" s="4"/>
    </row>
    <row r="30" spans="1:16" ht="63.75" x14ac:dyDescent="0.25">
      <c r="A30" s="37">
        <v>25</v>
      </c>
      <c r="B30" s="224" t="s">
        <v>34</v>
      </c>
      <c r="C30" s="38"/>
      <c r="D30" s="38" t="s">
        <v>38</v>
      </c>
      <c r="E30" s="38"/>
      <c r="F30" s="39" t="s">
        <v>94</v>
      </c>
      <c r="G30" s="40"/>
      <c r="H30" s="41" t="s">
        <v>62</v>
      </c>
      <c r="I30" s="42">
        <v>500</v>
      </c>
      <c r="J30" s="43">
        <v>8</v>
      </c>
      <c r="K30" s="11">
        <f t="shared" si="0"/>
        <v>8.56</v>
      </c>
      <c r="L30" s="11">
        <f t="shared" si="1"/>
        <v>4280</v>
      </c>
      <c r="M30" s="44" t="s">
        <v>95</v>
      </c>
      <c r="N30" s="26"/>
      <c r="O30" s="27"/>
      <c r="P30" s="4"/>
    </row>
    <row r="31" spans="1:16" ht="63.75" x14ac:dyDescent="0.25">
      <c r="A31" s="37">
        <v>26</v>
      </c>
      <c r="B31" s="224" t="s">
        <v>34</v>
      </c>
      <c r="C31" s="38"/>
      <c r="D31" s="38" t="s">
        <v>38</v>
      </c>
      <c r="E31" s="38"/>
      <c r="F31" s="39" t="s">
        <v>96</v>
      </c>
      <c r="G31" s="40"/>
      <c r="H31" s="41" t="s">
        <v>62</v>
      </c>
      <c r="I31" s="42">
        <v>2000</v>
      </c>
      <c r="J31" s="43">
        <v>8</v>
      </c>
      <c r="K31" s="11">
        <f t="shared" si="0"/>
        <v>8.56</v>
      </c>
      <c r="L31" s="11">
        <f t="shared" si="1"/>
        <v>17120</v>
      </c>
      <c r="M31" s="44" t="s">
        <v>97</v>
      </c>
      <c r="N31" s="26"/>
      <c r="O31" s="27"/>
      <c r="P31" s="4"/>
    </row>
    <row r="32" spans="1:16" ht="63.75" x14ac:dyDescent="0.25">
      <c r="A32" s="37">
        <v>27</v>
      </c>
      <c r="B32" s="224" t="s">
        <v>34</v>
      </c>
      <c r="C32" s="38"/>
      <c r="D32" s="38" t="s">
        <v>38</v>
      </c>
      <c r="E32" s="38"/>
      <c r="F32" s="39" t="s">
        <v>98</v>
      </c>
      <c r="G32" s="40"/>
      <c r="H32" s="41" t="s">
        <v>62</v>
      </c>
      <c r="I32" s="42">
        <v>6000</v>
      </c>
      <c r="J32" s="43">
        <v>8</v>
      </c>
      <c r="K32" s="11">
        <f t="shared" si="0"/>
        <v>8.56</v>
      </c>
      <c r="L32" s="11">
        <f t="shared" si="1"/>
        <v>51360</v>
      </c>
      <c r="M32" s="44" t="s">
        <v>99</v>
      </c>
      <c r="N32" s="26"/>
      <c r="O32" s="27"/>
      <c r="P32" s="4"/>
    </row>
    <row r="33" spans="1:16" ht="63.75" x14ac:dyDescent="0.25">
      <c r="A33" s="37">
        <v>28</v>
      </c>
      <c r="B33" s="224" t="s">
        <v>34</v>
      </c>
      <c r="C33" s="38"/>
      <c r="D33" s="38" t="s">
        <v>38</v>
      </c>
      <c r="E33" s="38"/>
      <c r="F33" s="39" t="s">
        <v>100</v>
      </c>
      <c r="G33" s="40"/>
      <c r="H33" s="41" t="s">
        <v>62</v>
      </c>
      <c r="I33" s="42">
        <v>6000</v>
      </c>
      <c r="J33" s="43">
        <v>8</v>
      </c>
      <c r="K33" s="11">
        <f t="shared" si="0"/>
        <v>8.56</v>
      </c>
      <c r="L33" s="11">
        <f t="shared" si="1"/>
        <v>51360</v>
      </c>
      <c r="M33" s="44" t="s">
        <v>101</v>
      </c>
      <c r="N33" s="26"/>
      <c r="O33" s="27"/>
      <c r="P33" s="4"/>
    </row>
    <row r="34" spans="1:16" ht="63.75" x14ac:dyDescent="0.25">
      <c r="A34" s="37">
        <v>29</v>
      </c>
      <c r="B34" s="224" t="s">
        <v>34</v>
      </c>
      <c r="C34" s="38"/>
      <c r="D34" s="38" t="s">
        <v>38</v>
      </c>
      <c r="E34" s="38"/>
      <c r="F34" s="39" t="s">
        <v>102</v>
      </c>
      <c r="G34" s="40"/>
      <c r="H34" s="41" t="s">
        <v>62</v>
      </c>
      <c r="I34" s="42">
        <v>3000</v>
      </c>
      <c r="J34" s="43">
        <v>8</v>
      </c>
      <c r="K34" s="11">
        <f t="shared" si="0"/>
        <v>8.56</v>
      </c>
      <c r="L34" s="11">
        <f t="shared" si="1"/>
        <v>25680</v>
      </c>
      <c r="M34" s="44" t="s">
        <v>103</v>
      </c>
      <c r="N34" s="26"/>
      <c r="O34" s="27"/>
      <c r="P34" s="4"/>
    </row>
    <row r="35" spans="1:16" ht="67.5" x14ac:dyDescent="0.25">
      <c r="A35" s="46">
        <v>30</v>
      </c>
      <c r="B35" s="248"/>
      <c r="C35" s="47"/>
      <c r="D35" s="74" t="s">
        <v>38</v>
      </c>
      <c r="E35" s="74"/>
      <c r="F35" s="75" t="s">
        <v>104</v>
      </c>
      <c r="G35" s="76" t="s">
        <v>105</v>
      </c>
      <c r="H35" s="77" t="s">
        <v>16</v>
      </c>
      <c r="I35" s="78">
        <v>100</v>
      </c>
      <c r="J35" s="79">
        <v>741.46</v>
      </c>
      <c r="K35" s="11">
        <f t="shared" si="0"/>
        <v>793.36220000000003</v>
      </c>
      <c r="L35" s="11">
        <f t="shared" si="1"/>
        <v>79336.22</v>
      </c>
      <c r="M35" s="80" t="s">
        <v>106</v>
      </c>
      <c r="N35" s="26" t="s">
        <v>17</v>
      </c>
      <c r="O35" s="27"/>
      <c r="P35" s="4"/>
    </row>
    <row r="36" spans="1:16" ht="67.5" x14ac:dyDescent="0.25">
      <c r="A36" s="46">
        <v>31</v>
      </c>
      <c r="B36" s="248"/>
      <c r="C36" s="47"/>
      <c r="D36" s="74" t="s">
        <v>38</v>
      </c>
      <c r="E36" s="74"/>
      <c r="F36" s="75" t="s">
        <v>107</v>
      </c>
      <c r="G36" s="76" t="s">
        <v>108</v>
      </c>
      <c r="H36" s="77" t="s">
        <v>16</v>
      </c>
      <c r="I36" s="78">
        <v>50</v>
      </c>
      <c r="J36" s="79">
        <v>741.46</v>
      </c>
      <c r="K36" s="11">
        <f t="shared" si="0"/>
        <v>793.36220000000003</v>
      </c>
      <c r="L36" s="11">
        <f t="shared" si="1"/>
        <v>39668.11</v>
      </c>
      <c r="M36" s="80" t="s">
        <v>106</v>
      </c>
      <c r="N36" s="26" t="s">
        <v>17</v>
      </c>
      <c r="O36" s="27"/>
      <c r="P36" s="4"/>
    </row>
    <row r="37" spans="1:16" ht="63.75" x14ac:dyDescent="0.25">
      <c r="A37" s="37">
        <v>32</v>
      </c>
      <c r="B37" s="224" t="s">
        <v>34</v>
      </c>
      <c r="C37" s="38"/>
      <c r="D37" s="38" t="s">
        <v>38</v>
      </c>
      <c r="E37" s="38"/>
      <c r="F37" s="39" t="s">
        <v>109</v>
      </c>
      <c r="G37" s="40"/>
      <c r="H37" s="41" t="s">
        <v>16</v>
      </c>
      <c r="I37" s="42">
        <v>3000</v>
      </c>
      <c r="J37" s="43">
        <v>6.92</v>
      </c>
      <c r="K37" s="11">
        <f t="shared" si="0"/>
        <v>7.4044000000000008</v>
      </c>
      <c r="L37" s="11">
        <f t="shared" si="1"/>
        <v>22213.200000000001</v>
      </c>
      <c r="M37" s="44" t="s">
        <v>110</v>
      </c>
      <c r="N37" s="26"/>
      <c r="O37" s="27"/>
      <c r="P37" s="4"/>
    </row>
    <row r="38" spans="1:16" ht="63.75" x14ac:dyDescent="0.25">
      <c r="A38" s="37">
        <v>33</v>
      </c>
      <c r="B38" s="224" t="s">
        <v>34</v>
      </c>
      <c r="C38" s="38"/>
      <c r="D38" s="38" t="s">
        <v>38</v>
      </c>
      <c r="E38" s="38"/>
      <c r="F38" s="39" t="s">
        <v>111</v>
      </c>
      <c r="G38" s="40"/>
      <c r="H38" s="41" t="s">
        <v>16</v>
      </c>
      <c r="I38" s="42">
        <v>15000</v>
      </c>
      <c r="J38" s="43">
        <v>6.92</v>
      </c>
      <c r="K38" s="11">
        <f t="shared" si="0"/>
        <v>7.4044000000000008</v>
      </c>
      <c r="L38" s="11">
        <f t="shared" si="1"/>
        <v>111066.00000000001</v>
      </c>
      <c r="M38" s="44" t="s">
        <v>112</v>
      </c>
      <c r="N38" s="26"/>
      <c r="O38" s="27"/>
      <c r="P38" s="4"/>
    </row>
    <row r="39" spans="1:16" ht="63.75" x14ac:dyDescent="0.25">
      <c r="A39" s="37">
        <v>34</v>
      </c>
      <c r="B39" s="224" t="s">
        <v>34</v>
      </c>
      <c r="C39" s="38"/>
      <c r="D39" s="38" t="s">
        <v>38</v>
      </c>
      <c r="E39" s="38"/>
      <c r="F39" s="39" t="s">
        <v>113</v>
      </c>
      <c r="G39" s="40"/>
      <c r="H39" s="41" t="s">
        <v>16</v>
      </c>
      <c r="I39" s="42">
        <v>3000</v>
      </c>
      <c r="J39" s="43">
        <v>6.92</v>
      </c>
      <c r="K39" s="11">
        <f t="shared" si="0"/>
        <v>7.4044000000000008</v>
      </c>
      <c r="L39" s="11">
        <f t="shared" si="1"/>
        <v>22213.200000000001</v>
      </c>
      <c r="M39" s="44" t="s">
        <v>114</v>
      </c>
      <c r="N39" s="26"/>
      <c r="O39" s="27"/>
      <c r="P39" s="4"/>
    </row>
    <row r="40" spans="1:16" ht="63.75" x14ac:dyDescent="0.25">
      <c r="A40" s="37">
        <v>35</v>
      </c>
      <c r="B40" s="224" t="s">
        <v>34</v>
      </c>
      <c r="C40" s="38"/>
      <c r="D40" s="38" t="s">
        <v>38</v>
      </c>
      <c r="E40" s="38"/>
      <c r="F40" s="39" t="s">
        <v>115</v>
      </c>
      <c r="G40" s="40"/>
      <c r="H40" s="41" t="s">
        <v>16</v>
      </c>
      <c r="I40" s="42">
        <v>1000</v>
      </c>
      <c r="J40" s="43">
        <v>6.92</v>
      </c>
      <c r="K40" s="11">
        <f t="shared" si="0"/>
        <v>7.4044000000000008</v>
      </c>
      <c r="L40" s="11">
        <f t="shared" si="1"/>
        <v>7404.4000000000005</v>
      </c>
      <c r="M40" s="44" t="s">
        <v>116</v>
      </c>
      <c r="N40" s="26"/>
      <c r="O40" s="27"/>
      <c r="P40" s="4"/>
    </row>
    <row r="41" spans="1:16" ht="63.75" x14ac:dyDescent="0.25">
      <c r="A41" s="37">
        <v>36</v>
      </c>
      <c r="B41" s="224" t="s">
        <v>34</v>
      </c>
      <c r="C41" s="38"/>
      <c r="D41" s="38" t="s">
        <v>38</v>
      </c>
      <c r="E41" s="38"/>
      <c r="F41" s="39" t="s">
        <v>117</v>
      </c>
      <c r="G41" s="40"/>
      <c r="H41" s="41" t="s">
        <v>16</v>
      </c>
      <c r="I41" s="81">
        <v>500</v>
      </c>
      <c r="J41" s="82">
        <v>6.92</v>
      </c>
      <c r="K41" s="11">
        <f t="shared" si="0"/>
        <v>7.4044000000000008</v>
      </c>
      <c r="L41" s="11">
        <f t="shared" si="1"/>
        <v>3702.2000000000003</v>
      </c>
      <c r="M41" s="44" t="s">
        <v>118</v>
      </c>
      <c r="N41" s="26"/>
      <c r="O41" s="27"/>
      <c r="P41" s="4"/>
    </row>
    <row r="42" spans="1:16" ht="63.75" x14ac:dyDescent="0.25">
      <c r="A42" s="37">
        <v>37</v>
      </c>
      <c r="B42" s="224" t="s">
        <v>34</v>
      </c>
      <c r="C42" s="38"/>
      <c r="D42" s="38" t="s">
        <v>38</v>
      </c>
      <c r="E42" s="38"/>
      <c r="F42" s="39" t="s">
        <v>119</v>
      </c>
      <c r="G42" s="40"/>
      <c r="H42" s="41" t="s">
        <v>16</v>
      </c>
      <c r="I42" s="42">
        <v>500</v>
      </c>
      <c r="J42" s="43">
        <v>6.92</v>
      </c>
      <c r="K42" s="11">
        <f t="shared" si="0"/>
        <v>7.4044000000000008</v>
      </c>
      <c r="L42" s="11">
        <f t="shared" si="1"/>
        <v>3702.2000000000003</v>
      </c>
      <c r="M42" s="44" t="s">
        <v>120</v>
      </c>
      <c r="N42" s="26"/>
      <c r="O42" s="27"/>
      <c r="P42" s="4"/>
    </row>
    <row r="43" spans="1:16" ht="63.75" x14ac:dyDescent="0.25">
      <c r="A43" s="37">
        <v>38</v>
      </c>
      <c r="B43" s="224" t="s">
        <v>34</v>
      </c>
      <c r="C43" s="38"/>
      <c r="D43" s="38" t="s">
        <v>38</v>
      </c>
      <c r="E43" s="38"/>
      <c r="F43" s="39" t="s">
        <v>121</v>
      </c>
      <c r="G43" s="40"/>
      <c r="H43" s="41" t="s">
        <v>16</v>
      </c>
      <c r="I43" s="42">
        <v>500</v>
      </c>
      <c r="J43" s="43">
        <v>7.21</v>
      </c>
      <c r="K43" s="11">
        <f t="shared" si="0"/>
        <v>7.7147000000000006</v>
      </c>
      <c r="L43" s="11">
        <f t="shared" si="1"/>
        <v>3857.3500000000004</v>
      </c>
      <c r="M43" s="44" t="s">
        <v>122</v>
      </c>
      <c r="N43" s="26"/>
      <c r="O43" s="27"/>
      <c r="P43" s="4"/>
    </row>
    <row r="44" spans="1:16" ht="63.75" x14ac:dyDescent="0.25">
      <c r="A44" s="37">
        <v>40</v>
      </c>
      <c r="B44" s="224" t="s">
        <v>34</v>
      </c>
      <c r="C44" s="38"/>
      <c r="D44" s="38" t="s">
        <v>38</v>
      </c>
      <c r="E44" s="38"/>
      <c r="F44" s="39" t="s">
        <v>123</v>
      </c>
      <c r="G44" s="40"/>
      <c r="H44" s="41" t="s">
        <v>16</v>
      </c>
      <c r="I44" s="42">
        <v>1200</v>
      </c>
      <c r="J44" s="43">
        <v>7.21</v>
      </c>
      <c r="K44" s="11">
        <f t="shared" si="0"/>
        <v>7.7147000000000006</v>
      </c>
      <c r="L44" s="11">
        <f t="shared" si="1"/>
        <v>9257.6400000000012</v>
      </c>
      <c r="M44" s="44" t="s">
        <v>124</v>
      </c>
      <c r="N44" s="26"/>
      <c r="O44" s="27"/>
      <c r="P44" s="4"/>
    </row>
    <row r="45" spans="1:16" ht="63.75" x14ac:dyDescent="0.25">
      <c r="A45" s="37">
        <v>41</v>
      </c>
      <c r="B45" s="224" t="s">
        <v>34</v>
      </c>
      <c r="C45" s="38"/>
      <c r="D45" s="38" t="s">
        <v>38</v>
      </c>
      <c r="E45" s="38"/>
      <c r="F45" s="39" t="s">
        <v>125</v>
      </c>
      <c r="G45" s="40"/>
      <c r="H45" s="41" t="s">
        <v>16</v>
      </c>
      <c r="I45" s="42">
        <v>1200</v>
      </c>
      <c r="J45" s="43">
        <v>7.21</v>
      </c>
      <c r="K45" s="11">
        <f t="shared" si="0"/>
        <v>7.7147000000000006</v>
      </c>
      <c r="L45" s="11">
        <f t="shared" si="1"/>
        <v>9257.6400000000012</v>
      </c>
      <c r="M45" s="44" t="s">
        <v>126</v>
      </c>
      <c r="N45" s="26"/>
      <c r="O45" s="27"/>
      <c r="P45" s="4"/>
    </row>
    <row r="46" spans="1:16" ht="63.75" x14ac:dyDescent="0.25">
      <c r="A46" s="37">
        <v>42</v>
      </c>
      <c r="B46" s="224" t="s">
        <v>34</v>
      </c>
      <c r="C46" s="38"/>
      <c r="D46" s="38" t="s">
        <v>38</v>
      </c>
      <c r="E46" s="38"/>
      <c r="F46" s="39" t="s">
        <v>127</v>
      </c>
      <c r="G46" s="40"/>
      <c r="H46" s="41" t="s">
        <v>16</v>
      </c>
      <c r="I46" s="42">
        <v>500</v>
      </c>
      <c r="J46" s="43">
        <v>7.21</v>
      </c>
      <c r="K46" s="11">
        <f t="shared" si="0"/>
        <v>7.7147000000000006</v>
      </c>
      <c r="L46" s="11">
        <f t="shared" si="1"/>
        <v>3857.3500000000004</v>
      </c>
      <c r="M46" s="44" t="s">
        <v>128</v>
      </c>
      <c r="N46" s="26"/>
      <c r="O46" s="27"/>
      <c r="P46" s="4"/>
    </row>
    <row r="47" spans="1:16" ht="63.75" x14ac:dyDescent="0.25">
      <c r="A47" s="37">
        <v>43</v>
      </c>
      <c r="B47" s="224" t="s">
        <v>34</v>
      </c>
      <c r="C47" s="38"/>
      <c r="D47" s="38" t="s">
        <v>38</v>
      </c>
      <c r="E47" s="38"/>
      <c r="F47" s="39" t="s">
        <v>129</v>
      </c>
      <c r="G47" s="40"/>
      <c r="H47" s="41" t="s">
        <v>16</v>
      </c>
      <c r="I47" s="42">
        <v>500</v>
      </c>
      <c r="J47" s="43">
        <v>7.21</v>
      </c>
      <c r="K47" s="11">
        <f t="shared" si="0"/>
        <v>7.7147000000000006</v>
      </c>
      <c r="L47" s="11">
        <f t="shared" si="1"/>
        <v>3857.3500000000004</v>
      </c>
      <c r="M47" s="44" t="s">
        <v>130</v>
      </c>
      <c r="N47" s="26"/>
      <c r="O47" s="27"/>
      <c r="P47" s="4"/>
    </row>
    <row r="48" spans="1:16" ht="63.75" x14ac:dyDescent="0.25">
      <c r="A48" s="37">
        <v>44</v>
      </c>
      <c r="B48" s="224" t="s">
        <v>34</v>
      </c>
      <c r="C48" s="38"/>
      <c r="D48" s="38" t="s">
        <v>38</v>
      </c>
      <c r="E48" s="38"/>
      <c r="F48" s="39" t="s">
        <v>131</v>
      </c>
      <c r="G48" s="40"/>
      <c r="H48" s="41" t="s">
        <v>16</v>
      </c>
      <c r="I48" s="42">
        <v>200</v>
      </c>
      <c r="J48" s="43">
        <v>7.26</v>
      </c>
      <c r="K48" s="11">
        <f t="shared" si="0"/>
        <v>7.7682000000000002</v>
      </c>
      <c r="L48" s="11">
        <f t="shared" si="1"/>
        <v>1553.64</v>
      </c>
      <c r="M48" s="44" t="s">
        <v>132</v>
      </c>
      <c r="N48" s="26"/>
      <c r="O48" s="27"/>
      <c r="P48" s="4"/>
    </row>
    <row r="49" spans="1:16" ht="63.75" x14ac:dyDescent="0.25">
      <c r="A49" s="37">
        <v>45</v>
      </c>
      <c r="B49" s="224" t="s">
        <v>34</v>
      </c>
      <c r="C49" s="38"/>
      <c r="D49" s="38" t="s">
        <v>38</v>
      </c>
      <c r="E49" s="38"/>
      <c r="F49" s="39" t="s">
        <v>133</v>
      </c>
      <c r="G49" s="40" t="s">
        <v>134</v>
      </c>
      <c r="H49" s="41" t="s">
        <v>16</v>
      </c>
      <c r="I49" s="42">
        <v>1500</v>
      </c>
      <c r="J49" s="43">
        <v>6.65</v>
      </c>
      <c r="K49" s="11">
        <f t="shared" si="0"/>
        <v>7.1155000000000008</v>
      </c>
      <c r="L49" s="11">
        <f t="shared" si="1"/>
        <v>10673.250000000002</v>
      </c>
      <c r="M49" s="45" t="s">
        <v>135</v>
      </c>
      <c r="N49" s="26"/>
      <c r="O49" s="27"/>
      <c r="P49" s="4"/>
    </row>
    <row r="50" spans="1:16" ht="63.75" x14ac:dyDescent="0.25">
      <c r="A50" s="37">
        <v>46</v>
      </c>
      <c r="B50" s="224" t="s">
        <v>34</v>
      </c>
      <c r="C50" s="38"/>
      <c r="D50" s="38" t="s">
        <v>38</v>
      </c>
      <c r="E50" s="38"/>
      <c r="F50" s="39" t="s">
        <v>136</v>
      </c>
      <c r="G50" s="40" t="s">
        <v>137</v>
      </c>
      <c r="H50" s="41" t="s">
        <v>16</v>
      </c>
      <c r="I50" s="42">
        <v>1500</v>
      </c>
      <c r="J50" s="43">
        <v>6.65</v>
      </c>
      <c r="K50" s="11">
        <f t="shared" si="0"/>
        <v>7.1155000000000008</v>
      </c>
      <c r="L50" s="11">
        <f t="shared" si="1"/>
        <v>10673.250000000002</v>
      </c>
      <c r="M50" s="44" t="s">
        <v>138</v>
      </c>
      <c r="N50" s="26"/>
      <c r="O50" s="27"/>
      <c r="P50" s="4"/>
    </row>
    <row r="51" spans="1:16" ht="63.75" x14ac:dyDescent="0.25">
      <c r="A51" s="83">
        <v>47</v>
      </c>
      <c r="B51" s="249" t="s">
        <v>34</v>
      </c>
      <c r="C51" s="84"/>
      <c r="D51" s="84" t="s">
        <v>38</v>
      </c>
      <c r="E51" s="84"/>
      <c r="F51" s="85" t="s">
        <v>139</v>
      </c>
      <c r="G51" s="86"/>
      <c r="H51" s="87" t="s">
        <v>16</v>
      </c>
      <c r="I51" s="42">
        <v>200</v>
      </c>
      <c r="J51" s="43">
        <v>7.26</v>
      </c>
      <c r="K51" s="11">
        <f t="shared" si="0"/>
        <v>7.7682000000000002</v>
      </c>
      <c r="L51" s="11">
        <f t="shared" si="1"/>
        <v>1553.64</v>
      </c>
      <c r="M51" s="44" t="s">
        <v>140</v>
      </c>
      <c r="N51" s="26"/>
      <c r="O51" s="27"/>
      <c r="P51" s="4"/>
    </row>
    <row r="52" spans="1:16" ht="63.75" x14ac:dyDescent="0.25">
      <c r="A52" s="83">
        <v>48</v>
      </c>
      <c r="B52" s="249" t="s">
        <v>34</v>
      </c>
      <c r="C52" s="84"/>
      <c r="D52" s="84" t="s">
        <v>38</v>
      </c>
      <c r="E52" s="84"/>
      <c r="F52" s="85" t="s">
        <v>141</v>
      </c>
      <c r="G52" s="86" t="s">
        <v>142</v>
      </c>
      <c r="H52" s="87" t="s">
        <v>16</v>
      </c>
      <c r="I52" s="42">
        <v>200</v>
      </c>
      <c r="J52" s="43">
        <v>6.65</v>
      </c>
      <c r="K52" s="11">
        <f t="shared" si="0"/>
        <v>7.1155000000000008</v>
      </c>
      <c r="L52" s="11">
        <f t="shared" si="1"/>
        <v>1423.1000000000001</v>
      </c>
      <c r="M52" s="44" t="s">
        <v>143</v>
      </c>
      <c r="N52" s="26"/>
      <c r="O52" s="27"/>
      <c r="P52" s="4"/>
    </row>
    <row r="53" spans="1:16" s="181" customFormat="1" x14ac:dyDescent="0.25">
      <c r="A53" s="88">
        <v>49</v>
      </c>
      <c r="B53" s="240"/>
      <c r="C53" s="89"/>
      <c r="D53" s="89" t="s">
        <v>60</v>
      </c>
      <c r="E53" s="89"/>
      <c r="F53" s="90" t="s">
        <v>144</v>
      </c>
      <c r="G53" s="91"/>
      <c r="H53" s="92" t="s">
        <v>16</v>
      </c>
      <c r="I53" s="70">
        <v>0</v>
      </c>
      <c r="J53" s="71"/>
      <c r="K53" s="179">
        <f t="shared" si="0"/>
        <v>0</v>
      </c>
      <c r="L53" s="179">
        <f t="shared" si="1"/>
        <v>0</v>
      </c>
      <c r="M53" s="36"/>
      <c r="N53" s="36"/>
      <c r="O53" s="61"/>
      <c r="P53" s="180"/>
    </row>
    <row r="54" spans="1:16" ht="63.75" x14ac:dyDescent="0.25">
      <c r="A54" s="83">
        <v>50</v>
      </c>
      <c r="B54" s="249" t="s">
        <v>34</v>
      </c>
      <c r="C54" s="84"/>
      <c r="D54" s="84" t="s">
        <v>38</v>
      </c>
      <c r="E54" s="84"/>
      <c r="F54" s="85" t="s">
        <v>145</v>
      </c>
      <c r="G54" s="86"/>
      <c r="H54" s="87" t="s">
        <v>16</v>
      </c>
      <c r="I54" s="267">
        <v>500</v>
      </c>
      <c r="J54" s="43">
        <v>24.09</v>
      </c>
      <c r="K54" s="11">
        <f t="shared" si="0"/>
        <v>25.776300000000003</v>
      </c>
      <c r="L54" s="11">
        <f>I54*K54</f>
        <v>12888.150000000001</v>
      </c>
      <c r="M54" s="26" t="s">
        <v>146</v>
      </c>
      <c r="N54" s="26"/>
      <c r="O54" s="27"/>
      <c r="P54" s="4"/>
    </row>
    <row r="55" spans="1:16" ht="63.75" x14ac:dyDescent="0.25">
      <c r="A55" s="83">
        <v>51</v>
      </c>
      <c r="B55" s="249" t="s">
        <v>34</v>
      </c>
      <c r="C55" s="84"/>
      <c r="D55" s="84" t="s">
        <v>38</v>
      </c>
      <c r="E55" s="84"/>
      <c r="F55" s="85" t="s">
        <v>147</v>
      </c>
      <c r="G55" s="86"/>
      <c r="H55" s="87" t="s">
        <v>16</v>
      </c>
      <c r="I55" s="268"/>
      <c r="J55" s="93">
        <v>24.09</v>
      </c>
      <c r="K55" s="11">
        <f t="shared" si="0"/>
        <v>25.776300000000003</v>
      </c>
      <c r="L55" s="11">
        <f t="shared" si="1"/>
        <v>0</v>
      </c>
      <c r="M55" s="44" t="s">
        <v>148</v>
      </c>
      <c r="N55" s="26"/>
      <c r="O55" s="27"/>
      <c r="P55" s="4"/>
    </row>
    <row r="56" spans="1:16" ht="63.75" x14ac:dyDescent="0.25">
      <c r="A56" s="83">
        <v>52</v>
      </c>
      <c r="B56" s="249" t="s">
        <v>34</v>
      </c>
      <c r="C56" s="84"/>
      <c r="D56" s="84" t="s">
        <v>38</v>
      </c>
      <c r="E56" s="84"/>
      <c r="F56" s="85" t="s">
        <v>149</v>
      </c>
      <c r="G56" s="86"/>
      <c r="H56" s="87" t="s">
        <v>16</v>
      </c>
      <c r="I56" s="268"/>
      <c r="J56" s="93">
        <v>24.09</v>
      </c>
      <c r="K56" s="11">
        <f t="shared" si="0"/>
        <v>25.776300000000003</v>
      </c>
      <c r="L56" s="11">
        <f t="shared" si="1"/>
        <v>0</v>
      </c>
      <c r="M56" s="26" t="s">
        <v>150</v>
      </c>
      <c r="N56" s="26"/>
      <c r="O56" s="27"/>
      <c r="P56" s="4"/>
    </row>
    <row r="57" spans="1:16" ht="63.75" x14ac:dyDescent="0.25">
      <c r="A57" s="83">
        <v>53</v>
      </c>
      <c r="B57" s="249" t="s">
        <v>34</v>
      </c>
      <c r="C57" s="84"/>
      <c r="D57" s="84" t="s">
        <v>38</v>
      </c>
      <c r="E57" s="84"/>
      <c r="F57" s="85" t="s">
        <v>151</v>
      </c>
      <c r="G57" s="86"/>
      <c r="H57" s="87" t="s">
        <v>16</v>
      </c>
      <c r="I57" s="268"/>
      <c r="J57" s="93">
        <v>24.09</v>
      </c>
      <c r="K57" s="11">
        <f t="shared" si="0"/>
        <v>25.776300000000003</v>
      </c>
      <c r="L57" s="11">
        <f t="shared" si="1"/>
        <v>0</v>
      </c>
      <c r="M57" s="44" t="s">
        <v>152</v>
      </c>
      <c r="N57" s="26"/>
      <c r="O57" s="27"/>
      <c r="P57" s="4"/>
    </row>
    <row r="58" spans="1:16" ht="63.75" x14ac:dyDescent="0.25">
      <c r="A58" s="83">
        <v>55</v>
      </c>
      <c r="B58" s="249" t="s">
        <v>34</v>
      </c>
      <c r="C58" s="84"/>
      <c r="D58" s="84" t="s">
        <v>38</v>
      </c>
      <c r="E58" s="84"/>
      <c r="F58" s="85" t="s">
        <v>153</v>
      </c>
      <c r="G58" s="86"/>
      <c r="H58" s="87" t="s">
        <v>16</v>
      </c>
      <c r="I58" s="267">
        <v>600</v>
      </c>
      <c r="J58" s="43">
        <v>27.82</v>
      </c>
      <c r="K58" s="11">
        <f t="shared" si="0"/>
        <v>29.767400000000002</v>
      </c>
      <c r="L58" s="11">
        <f t="shared" si="1"/>
        <v>17860.440000000002</v>
      </c>
      <c r="M58" s="44" t="s">
        <v>154</v>
      </c>
      <c r="N58" s="26"/>
      <c r="O58" s="27"/>
      <c r="P58" s="4"/>
    </row>
    <row r="59" spans="1:16" ht="63.75" x14ac:dyDescent="0.25">
      <c r="A59" s="83">
        <v>56</v>
      </c>
      <c r="B59" s="249" t="s">
        <v>34</v>
      </c>
      <c r="C59" s="84"/>
      <c r="D59" s="84" t="s">
        <v>38</v>
      </c>
      <c r="E59" s="84"/>
      <c r="F59" s="85" t="s">
        <v>155</v>
      </c>
      <c r="G59" s="86"/>
      <c r="H59" s="87" t="s">
        <v>16</v>
      </c>
      <c r="I59" s="268"/>
      <c r="J59" s="93">
        <v>27.82</v>
      </c>
      <c r="K59" s="11">
        <f t="shared" si="0"/>
        <v>29.767400000000002</v>
      </c>
      <c r="L59" s="11">
        <f t="shared" si="1"/>
        <v>0</v>
      </c>
      <c r="M59" s="44" t="s">
        <v>156</v>
      </c>
      <c r="N59" s="26"/>
      <c r="O59" s="27"/>
      <c r="P59" s="4"/>
    </row>
    <row r="60" spans="1:16" ht="63.75" x14ac:dyDescent="0.25">
      <c r="A60" s="83">
        <v>57</v>
      </c>
      <c r="B60" s="249" t="s">
        <v>34</v>
      </c>
      <c r="C60" s="84"/>
      <c r="D60" s="84" t="s">
        <v>38</v>
      </c>
      <c r="E60" s="84"/>
      <c r="F60" s="85" t="s">
        <v>157</v>
      </c>
      <c r="G60" s="86"/>
      <c r="H60" s="87" t="s">
        <v>16</v>
      </c>
      <c r="I60" s="268"/>
      <c r="J60" s="93">
        <v>27.82</v>
      </c>
      <c r="K60" s="11">
        <f t="shared" si="0"/>
        <v>29.767400000000002</v>
      </c>
      <c r="L60" s="11">
        <f t="shared" si="1"/>
        <v>0</v>
      </c>
      <c r="M60" s="44" t="s">
        <v>158</v>
      </c>
      <c r="N60" s="26"/>
      <c r="O60" s="27"/>
      <c r="P60" s="4"/>
    </row>
    <row r="61" spans="1:16" x14ac:dyDescent="0.25">
      <c r="A61" s="88">
        <v>58</v>
      </c>
      <c r="B61" s="240"/>
      <c r="C61" s="89"/>
      <c r="D61" s="89"/>
      <c r="E61" s="89"/>
      <c r="F61" s="90" t="s">
        <v>159</v>
      </c>
      <c r="G61" s="91"/>
      <c r="H61" s="92" t="s">
        <v>16</v>
      </c>
      <c r="I61" s="70">
        <v>0</v>
      </c>
      <c r="J61" s="52"/>
      <c r="K61" s="11">
        <f t="shared" si="0"/>
        <v>0</v>
      </c>
      <c r="L61" s="11">
        <f t="shared" si="1"/>
        <v>0</v>
      </c>
      <c r="M61" s="36"/>
      <c r="N61" s="36"/>
      <c r="O61" s="61"/>
      <c r="P61" s="4"/>
    </row>
    <row r="62" spans="1:16" x14ac:dyDescent="0.25">
      <c r="A62" s="88">
        <v>59</v>
      </c>
      <c r="B62" s="240"/>
      <c r="C62" s="89"/>
      <c r="D62" s="89"/>
      <c r="E62" s="89"/>
      <c r="F62" s="90" t="s">
        <v>160</v>
      </c>
      <c r="G62" s="91"/>
      <c r="H62" s="92" t="s">
        <v>16</v>
      </c>
      <c r="I62" s="70">
        <v>0</v>
      </c>
      <c r="J62" s="52"/>
      <c r="K62" s="11">
        <f t="shared" si="0"/>
        <v>0</v>
      </c>
      <c r="L62" s="11">
        <f t="shared" si="1"/>
        <v>0</v>
      </c>
      <c r="M62" s="36"/>
      <c r="N62" s="36"/>
      <c r="O62" s="61"/>
      <c r="P62" s="4"/>
    </row>
    <row r="63" spans="1:16" ht="63.75" x14ac:dyDescent="0.25">
      <c r="A63" s="94">
        <v>60</v>
      </c>
      <c r="B63" s="227"/>
      <c r="C63" s="95"/>
      <c r="D63" s="95" t="s">
        <v>26</v>
      </c>
      <c r="E63" s="95"/>
      <c r="F63" s="96" t="s">
        <v>161</v>
      </c>
      <c r="G63" s="97" t="s">
        <v>162</v>
      </c>
      <c r="H63" s="95" t="s">
        <v>16</v>
      </c>
      <c r="I63" s="98">
        <v>50</v>
      </c>
      <c r="J63" s="99"/>
      <c r="K63" s="11">
        <f t="shared" si="0"/>
        <v>0</v>
      </c>
      <c r="L63" s="11">
        <f t="shared" si="1"/>
        <v>0</v>
      </c>
      <c r="M63" s="100" t="s">
        <v>163</v>
      </c>
      <c r="N63" s="35"/>
      <c r="O63" s="53"/>
      <c r="P63" s="4"/>
    </row>
    <row r="64" spans="1:16" ht="63.75" x14ac:dyDescent="0.25">
      <c r="A64" s="101">
        <v>61</v>
      </c>
      <c r="B64" s="230"/>
      <c r="C64" s="102"/>
      <c r="D64" s="102" t="s">
        <v>26</v>
      </c>
      <c r="E64" s="102"/>
      <c r="F64" s="103" t="s">
        <v>164</v>
      </c>
      <c r="G64" s="104" t="s">
        <v>165</v>
      </c>
      <c r="H64" s="102" t="s">
        <v>16</v>
      </c>
      <c r="I64" s="105">
        <v>20</v>
      </c>
      <c r="J64" s="106"/>
      <c r="K64" s="11">
        <f t="shared" si="0"/>
        <v>0</v>
      </c>
      <c r="L64" s="11">
        <f t="shared" si="1"/>
        <v>0</v>
      </c>
      <c r="M64" s="100" t="s">
        <v>166</v>
      </c>
      <c r="N64" s="35"/>
      <c r="O64" s="53"/>
      <c r="P64" s="4"/>
    </row>
    <row r="65" spans="1:16" ht="25.5" x14ac:dyDescent="0.25">
      <c r="A65" s="107">
        <v>62</v>
      </c>
      <c r="B65" s="232"/>
      <c r="C65" s="108"/>
      <c r="D65" s="108" t="s">
        <v>18</v>
      </c>
      <c r="E65" s="108"/>
      <c r="F65" s="109" t="s">
        <v>167</v>
      </c>
      <c r="G65" s="110"/>
      <c r="H65" s="111" t="s">
        <v>16</v>
      </c>
      <c r="I65" s="112">
        <v>3000</v>
      </c>
      <c r="J65" s="113"/>
      <c r="K65" s="11">
        <f t="shared" si="0"/>
        <v>0</v>
      </c>
      <c r="L65" s="11">
        <f t="shared" si="1"/>
        <v>0</v>
      </c>
      <c r="M65" s="114"/>
      <c r="N65" s="114" t="s">
        <v>17</v>
      </c>
      <c r="O65" s="115"/>
      <c r="P65" s="4"/>
    </row>
    <row r="66" spans="1:16" ht="63.75" x14ac:dyDescent="0.25">
      <c r="A66" s="116">
        <v>63</v>
      </c>
      <c r="B66" s="224" t="s">
        <v>34</v>
      </c>
      <c r="C66" s="117"/>
      <c r="D66" s="117" t="s">
        <v>38</v>
      </c>
      <c r="E66" s="117"/>
      <c r="F66" s="118" t="s">
        <v>168</v>
      </c>
      <c r="G66" s="119" t="s">
        <v>169</v>
      </c>
      <c r="H66" s="120" t="s">
        <v>16</v>
      </c>
      <c r="I66" s="121">
        <v>200</v>
      </c>
      <c r="J66" s="122">
        <v>2.2400000000000002</v>
      </c>
      <c r="K66" s="11">
        <f t="shared" si="0"/>
        <v>2.3968000000000003</v>
      </c>
      <c r="L66" s="11">
        <f t="shared" si="1"/>
        <v>479.36000000000007</v>
      </c>
      <c r="M66" s="45" t="s">
        <v>170</v>
      </c>
      <c r="N66" s="26"/>
      <c r="O66" s="27"/>
      <c r="P66" s="4"/>
    </row>
    <row r="67" spans="1:16" ht="63.75" x14ac:dyDescent="0.25">
      <c r="A67" s="123"/>
      <c r="B67" s="224" t="s">
        <v>34</v>
      </c>
      <c r="C67" s="117"/>
      <c r="D67" s="117" t="s">
        <v>38</v>
      </c>
      <c r="E67" s="117"/>
      <c r="F67" s="118" t="s">
        <v>171</v>
      </c>
      <c r="G67" s="119" t="s">
        <v>172</v>
      </c>
      <c r="H67" s="120"/>
      <c r="I67" s="121">
        <v>300</v>
      </c>
      <c r="J67" s="122">
        <v>2.2400000000000002</v>
      </c>
      <c r="K67" s="11">
        <f t="shared" si="0"/>
        <v>2.3968000000000003</v>
      </c>
      <c r="L67" s="11">
        <f t="shared" si="1"/>
        <v>719.04000000000008</v>
      </c>
      <c r="M67" s="45" t="s">
        <v>173</v>
      </c>
      <c r="N67" s="26"/>
      <c r="O67" s="27"/>
      <c r="P67" s="4"/>
    </row>
    <row r="68" spans="1:16" ht="63.75" x14ac:dyDescent="0.25">
      <c r="A68" s="123"/>
      <c r="B68" s="224" t="s">
        <v>34</v>
      </c>
      <c r="C68" s="117"/>
      <c r="D68" s="117" t="s">
        <v>38</v>
      </c>
      <c r="E68" s="117"/>
      <c r="F68" s="118" t="s">
        <v>174</v>
      </c>
      <c r="G68" s="119" t="s">
        <v>175</v>
      </c>
      <c r="H68" s="120"/>
      <c r="I68" s="121">
        <v>300</v>
      </c>
      <c r="J68" s="122">
        <v>2.2400000000000002</v>
      </c>
      <c r="K68" s="11">
        <f t="shared" ref="K68:K125" si="2">J68*1.07</f>
        <v>2.3968000000000003</v>
      </c>
      <c r="L68" s="11">
        <f t="shared" ref="L68:L126" si="3">I68*K68</f>
        <v>719.04000000000008</v>
      </c>
      <c r="M68" s="45" t="s">
        <v>176</v>
      </c>
      <c r="N68" s="26"/>
      <c r="O68" s="27"/>
      <c r="P68" s="4"/>
    </row>
    <row r="69" spans="1:16" ht="63.75" x14ac:dyDescent="0.25">
      <c r="A69" s="123"/>
      <c r="B69" s="224" t="s">
        <v>34</v>
      </c>
      <c r="C69" s="117"/>
      <c r="D69" s="117" t="s">
        <v>38</v>
      </c>
      <c r="E69" s="117"/>
      <c r="F69" s="118" t="s">
        <v>177</v>
      </c>
      <c r="G69" s="119" t="s">
        <v>178</v>
      </c>
      <c r="H69" s="120"/>
      <c r="I69" s="121">
        <v>300</v>
      </c>
      <c r="J69" s="122">
        <v>2.2400000000000002</v>
      </c>
      <c r="K69" s="11">
        <f t="shared" si="2"/>
        <v>2.3968000000000003</v>
      </c>
      <c r="L69" s="11">
        <f t="shared" si="3"/>
        <v>719.04000000000008</v>
      </c>
      <c r="M69" s="45" t="s">
        <v>179</v>
      </c>
      <c r="N69" s="26"/>
      <c r="O69" s="27"/>
      <c r="P69" s="4"/>
    </row>
    <row r="70" spans="1:16" ht="63.75" x14ac:dyDescent="0.25">
      <c r="A70" s="123"/>
      <c r="B70" s="224" t="s">
        <v>34</v>
      </c>
      <c r="C70" s="117"/>
      <c r="D70" s="117" t="s">
        <v>38</v>
      </c>
      <c r="E70" s="117"/>
      <c r="F70" s="118" t="s">
        <v>180</v>
      </c>
      <c r="G70" s="119" t="s">
        <v>181</v>
      </c>
      <c r="H70" s="120"/>
      <c r="I70" s="121">
        <v>100</v>
      </c>
      <c r="J70" s="122">
        <v>2.2400000000000002</v>
      </c>
      <c r="K70" s="11">
        <f t="shared" si="2"/>
        <v>2.3968000000000003</v>
      </c>
      <c r="L70" s="11">
        <f t="shared" si="3"/>
        <v>239.68000000000004</v>
      </c>
      <c r="M70" s="45" t="s">
        <v>182</v>
      </c>
      <c r="N70" s="26"/>
      <c r="O70" s="27"/>
      <c r="P70" s="4"/>
    </row>
    <row r="71" spans="1:16" ht="63.75" x14ac:dyDescent="0.25">
      <c r="A71" s="123"/>
      <c r="B71" s="224" t="s">
        <v>34</v>
      </c>
      <c r="C71" s="117"/>
      <c r="D71" s="117" t="s">
        <v>38</v>
      </c>
      <c r="E71" s="117"/>
      <c r="F71" s="118" t="s">
        <v>183</v>
      </c>
      <c r="G71" s="119" t="s">
        <v>184</v>
      </c>
      <c r="H71" s="120"/>
      <c r="I71" s="121">
        <v>100</v>
      </c>
      <c r="J71" s="122">
        <v>2.2400000000000002</v>
      </c>
      <c r="K71" s="11">
        <f t="shared" si="2"/>
        <v>2.3968000000000003</v>
      </c>
      <c r="L71" s="11">
        <f t="shared" si="3"/>
        <v>239.68000000000004</v>
      </c>
      <c r="M71" s="45" t="s">
        <v>185</v>
      </c>
      <c r="N71" s="26"/>
      <c r="O71" s="27"/>
      <c r="P71" s="4"/>
    </row>
    <row r="72" spans="1:16" ht="63.75" x14ac:dyDescent="0.25">
      <c r="A72" s="123"/>
      <c r="B72" s="224" t="s">
        <v>34</v>
      </c>
      <c r="C72" s="117"/>
      <c r="D72" s="117" t="s">
        <v>38</v>
      </c>
      <c r="E72" s="117"/>
      <c r="F72" s="118" t="s">
        <v>186</v>
      </c>
      <c r="G72" s="119" t="s">
        <v>187</v>
      </c>
      <c r="H72" s="120"/>
      <c r="I72" s="121">
        <v>100</v>
      </c>
      <c r="J72" s="122">
        <v>2.2400000000000002</v>
      </c>
      <c r="K72" s="11">
        <f t="shared" si="2"/>
        <v>2.3968000000000003</v>
      </c>
      <c r="L72" s="11">
        <f t="shared" si="3"/>
        <v>239.68000000000004</v>
      </c>
      <c r="M72" s="45" t="s">
        <v>188</v>
      </c>
      <c r="N72" s="26"/>
      <c r="O72" s="27"/>
      <c r="P72" s="4"/>
    </row>
    <row r="73" spans="1:16" ht="84" x14ac:dyDescent="0.25">
      <c r="A73" s="124">
        <v>64</v>
      </c>
      <c r="B73" s="235" t="s">
        <v>25</v>
      </c>
      <c r="C73" s="125"/>
      <c r="D73" s="125" t="s">
        <v>18</v>
      </c>
      <c r="E73" s="125"/>
      <c r="F73" s="126" t="s">
        <v>189</v>
      </c>
      <c r="G73" s="127" t="s">
        <v>190</v>
      </c>
      <c r="H73" s="128" t="s">
        <v>16</v>
      </c>
      <c r="I73" s="129">
        <v>200</v>
      </c>
      <c r="J73" s="130">
        <v>611.52</v>
      </c>
      <c r="K73" s="11">
        <f t="shared" si="2"/>
        <v>654.32640000000004</v>
      </c>
      <c r="L73" s="11">
        <f t="shared" si="3"/>
        <v>130865.28000000001</v>
      </c>
      <c r="M73" s="45" t="s">
        <v>191</v>
      </c>
      <c r="N73" s="131"/>
      <c r="O73" s="132"/>
      <c r="P73" s="4"/>
    </row>
    <row r="74" spans="1:16" s="181" customFormat="1" ht="84" x14ac:dyDescent="0.25">
      <c r="A74" s="195">
        <v>65</v>
      </c>
      <c r="B74" s="250" t="s">
        <v>25</v>
      </c>
      <c r="C74" s="194"/>
      <c r="D74" s="194" t="s">
        <v>18</v>
      </c>
      <c r="E74" s="194"/>
      <c r="F74" s="196" t="s">
        <v>192</v>
      </c>
      <c r="G74" s="197" t="s">
        <v>193</v>
      </c>
      <c r="H74" s="198" t="s">
        <v>16</v>
      </c>
      <c r="I74" s="199">
        <v>0</v>
      </c>
      <c r="J74" s="200">
        <v>309.27</v>
      </c>
      <c r="K74" s="179">
        <f t="shared" si="2"/>
        <v>330.91890000000001</v>
      </c>
      <c r="L74" s="179">
        <f t="shared" si="3"/>
        <v>0</v>
      </c>
      <c r="M74" s="201" t="s">
        <v>194</v>
      </c>
      <c r="N74" s="202"/>
      <c r="O74" s="203"/>
      <c r="P74" s="180"/>
    </row>
    <row r="75" spans="1:16" ht="84" x14ac:dyDescent="0.25">
      <c r="A75" s="124">
        <v>66</v>
      </c>
      <c r="B75" s="235" t="s">
        <v>25</v>
      </c>
      <c r="C75" s="125"/>
      <c r="D75" s="125" t="s">
        <v>18</v>
      </c>
      <c r="E75" s="125"/>
      <c r="F75" s="133" t="s">
        <v>195</v>
      </c>
      <c r="G75" s="127" t="s">
        <v>196</v>
      </c>
      <c r="H75" s="128" t="s">
        <v>16</v>
      </c>
      <c r="I75" s="129">
        <v>1500</v>
      </c>
      <c r="J75" s="130">
        <v>221.52</v>
      </c>
      <c r="K75" s="11">
        <f t="shared" si="2"/>
        <v>237.02640000000002</v>
      </c>
      <c r="L75" s="11">
        <f t="shared" si="3"/>
        <v>355539.60000000003</v>
      </c>
      <c r="M75" s="45" t="s">
        <v>197</v>
      </c>
      <c r="N75" s="131"/>
      <c r="O75" s="132"/>
      <c r="P75" s="4"/>
    </row>
    <row r="76" spans="1:16" ht="84" x14ac:dyDescent="0.25">
      <c r="A76" s="124">
        <v>67</v>
      </c>
      <c r="B76" s="235" t="s">
        <v>25</v>
      </c>
      <c r="C76" s="125"/>
      <c r="D76" s="125" t="s">
        <v>18</v>
      </c>
      <c r="E76" s="125"/>
      <c r="F76" s="126" t="s">
        <v>198</v>
      </c>
      <c r="G76" s="127" t="s">
        <v>199</v>
      </c>
      <c r="H76" s="128" t="s">
        <v>16</v>
      </c>
      <c r="I76" s="129">
        <v>500</v>
      </c>
      <c r="J76" s="130">
        <v>221.52</v>
      </c>
      <c r="K76" s="11">
        <f t="shared" si="2"/>
        <v>237.02640000000002</v>
      </c>
      <c r="L76" s="11">
        <f t="shared" si="3"/>
        <v>118513.20000000001</v>
      </c>
      <c r="M76" s="45" t="s">
        <v>200</v>
      </c>
      <c r="N76" s="131"/>
      <c r="O76" s="132"/>
      <c r="P76" s="4"/>
    </row>
    <row r="77" spans="1:16" ht="84" x14ac:dyDescent="0.25">
      <c r="A77" s="124">
        <v>68</v>
      </c>
      <c r="B77" s="235" t="s">
        <v>25</v>
      </c>
      <c r="C77" s="125"/>
      <c r="D77" s="125" t="s">
        <v>18</v>
      </c>
      <c r="E77" s="125"/>
      <c r="F77" s="126" t="s">
        <v>201</v>
      </c>
      <c r="G77" s="127" t="s">
        <v>202</v>
      </c>
      <c r="H77" s="128" t="s">
        <v>16</v>
      </c>
      <c r="I77" s="129">
        <v>500</v>
      </c>
      <c r="J77" s="130">
        <v>237.12</v>
      </c>
      <c r="K77" s="11">
        <f t="shared" si="2"/>
        <v>253.71840000000003</v>
      </c>
      <c r="L77" s="11">
        <f t="shared" si="3"/>
        <v>126859.20000000001</v>
      </c>
      <c r="M77" s="45" t="s">
        <v>203</v>
      </c>
      <c r="N77" s="131"/>
      <c r="O77" s="132"/>
      <c r="P77" s="4"/>
    </row>
    <row r="78" spans="1:16" ht="84" x14ac:dyDescent="0.25">
      <c r="A78" s="124">
        <v>69</v>
      </c>
      <c r="B78" s="235" t="s">
        <v>25</v>
      </c>
      <c r="C78" s="125"/>
      <c r="D78" s="125" t="s">
        <v>18</v>
      </c>
      <c r="E78" s="125"/>
      <c r="F78" s="133" t="s">
        <v>204</v>
      </c>
      <c r="G78" s="127" t="s">
        <v>205</v>
      </c>
      <c r="H78" s="128" t="s">
        <v>16</v>
      </c>
      <c r="I78" s="129">
        <v>1500</v>
      </c>
      <c r="J78" s="130">
        <v>144.69</v>
      </c>
      <c r="K78" s="11">
        <f t="shared" si="2"/>
        <v>154.81829999999999</v>
      </c>
      <c r="L78" s="11">
        <f t="shared" si="3"/>
        <v>232227.44999999998</v>
      </c>
      <c r="M78" s="45" t="s">
        <v>206</v>
      </c>
      <c r="N78" s="131"/>
      <c r="O78" s="132"/>
      <c r="P78" s="4"/>
    </row>
    <row r="79" spans="1:16" ht="84" x14ac:dyDescent="0.25">
      <c r="A79" s="124">
        <v>70</v>
      </c>
      <c r="B79" s="235" t="s">
        <v>25</v>
      </c>
      <c r="C79" s="125"/>
      <c r="D79" s="125" t="s">
        <v>18</v>
      </c>
      <c r="E79" s="125"/>
      <c r="F79" s="126" t="s">
        <v>207</v>
      </c>
      <c r="G79" s="127" t="s">
        <v>208</v>
      </c>
      <c r="H79" s="128" t="s">
        <v>16</v>
      </c>
      <c r="I79" s="129">
        <v>500</v>
      </c>
      <c r="J79" s="130">
        <v>238.68</v>
      </c>
      <c r="K79" s="11">
        <f t="shared" si="2"/>
        <v>255.38760000000002</v>
      </c>
      <c r="L79" s="11">
        <f t="shared" si="3"/>
        <v>127693.80000000002</v>
      </c>
      <c r="M79" s="45" t="s">
        <v>209</v>
      </c>
      <c r="N79" s="131"/>
      <c r="O79" s="132"/>
      <c r="P79" s="4"/>
    </row>
    <row r="80" spans="1:16" s="181" customFormat="1" ht="84" x14ac:dyDescent="0.25">
      <c r="A80" s="195">
        <v>71</v>
      </c>
      <c r="B80" s="250" t="s">
        <v>25</v>
      </c>
      <c r="C80" s="194"/>
      <c r="D80" s="194" t="s">
        <v>18</v>
      </c>
      <c r="E80" s="194"/>
      <c r="F80" s="196" t="s">
        <v>210</v>
      </c>
      <c r="G80" s="197" t="s">
        <v>211</v>
      </c>
      <c r="H80" s="198" t="s">
        <v>16</v>
      </c>
      <c r="I80" s="199">
        <v>0</v>
      </c>
      <c r="J80" s="200">
        <v>227.37</v>
      </c>
      <c r="K80" s="179">
        <f t="shared" si="2"/>
        <v>243.28590000000003</v>
      </c>
      <c r="L80" s="179">
        <f t="shared" si="3"/>
        <v>0</v>
      </c>
      <c r="M80" s="201" t="s">
        <v>212</v>
      </c>
      <c r="N80" s="202"/>
      <c r="O80" s="203"/>
      <c r="P80" s="180"/>
    </row>
    <row r="81" spans="1:16" ht="63.75" x14ac:dyDescent="0.25">
      <c r="A81" s="134">
        <v>72</v>
      </c>
      <c r="B81" s="215" t="s">
        <v>34</v>
      </c>
      <c r="C81" s="136"/>
      <c r="D81" s="125" t="s">
        <v>18</v>
      </c>
      <c r="E81" s="137" t="s">
        <v>213</v>
      </c>
      <c r="F81" s="138" t="s">
        <v>214</v>
      </c>
      <c r="G81" s="139" t="s">
        <v>215</v>
      </c>
      <c r="H81" s="140" t="s">
        <v>16</v>
      </c>
      <c r="I81" s="141">
        <v>100</v>
      </c>
      <c r="J81" s="142">
        <v>642.64</v>
      </c>
      <c r="K81" s="11">
        <f t="shared" si="2"/>
        <v>687.62480000000005</v>
      </c>
      <c r="L81" s="11">
        <f t="shared" si="3"/>
        <v>68762.48000000001</v>
      </c>
      <c r="M81" s="26" t="s">
        <v>216</v>
      </c>
      <c r="N81" s="26"/>
      <c r="O81" s="27"/>
      <c r="P81" s="4"/>
    </row>
    <row r="82" spans="1:16" ht="63.75" x14ac:dyDescent="0.25">
      <c r="A82" s="134">
        <v>73</v>
      </c>
      <c r="B82" s="215" t="s">
        <v>34</v>
      </c>
      <c r="C82" s="136"/>
      <c r="D82" s="125" t="s">
        <v>18</v>
      </c>
      <c r="E82" s="137" t="s">
        <v>217</v>
      </c>
      <c r="F82" s="138" t="s">
        <v>218</v>
      </c>
      <c r="G82" s="139" t="s">
        <v>219</v>
      </c>
      <c r="H82" s="140" t="s">
        <v>16</v>
      </c>
      <c r="I82" s="141">
        <v>50</v>
      </c>
      <c r="J82" s="142">
        <v>642.64</v>
      </c>
      <c r="K82" s="11">
        <f t="shared" si="2"/>
        <v>687.62480000000005</v>
      </c>
      <c r="L82" s="11">
        <f t="shared" si="3"/>
        <v>34381.240000000005</v>
      </c>
      <c r="M82" s="45" t="s">
        <v>220</v>
      </c>
      <c r="N82" s="26"/>
      <c r="O82" s="27"/>
      <c r="P82" s="4"/>
    </row>
    <row r="83" spans="1:16" ht="63.75" x14ac:dyDescent="0.25">
      <c r="A83" s="134">
        <v>74</v>
      </c>
      <c r="B83" s="215" t="s">
        <v>34</v>
      </c>
      <c r="C83" s="136"/>
      <c r="D83" s="125" t="s">
        <v>18</v>
      </c>
      <c r="E83" s="137" t="s">
        <v>221</v>
      </c>
      <c r="F83" s="138" t="s">
        <v>222</v>
      </c>
      <c r="G83" s="139" t="s">
        <v>223</v>
      </c>
      <c r="H83" s="140" t="s">
        <v>16</v>
      </c>
      <c r="I83" s="141">
        <v>30</v>
      </c>
      <c r="J83" s="142">
        <v>642.64</v>
      </c>
      <c r="K83" s="11">
        <f t="shared" si="2"/>
        <v>687.62480000000005</v>
      </c>
      <c r="L83" s="11">
        <f t="shared" si="3"/>
        <v>20628.744000000002</v>
      </c>
      <c r="M83" s="45" t="s">
        <v>224</v>
      </c>
      <c r="N83" s="26"/>
      <c r="O83" s="27"/>
      <c r="P83" s="4"/>
    </row>
    <row r="84" spans="1:16" ht="63.75" x14ac:dyDescent="0.25">
      <c r="A84" s="143">
        <v>75</v>
      </c>
      <c r="B84" s="245" t="s">
        <v>225</v>
      </c>
      <c r="C84" s="136"/>
      <c r="D84" s="125" t="s">
        <v>18</v>
      </c>
      <c r="E84" s="144">
        <v>4514017</v>
      </c>
      <c r="F84" s="85" t="s">
        <v>226</v>
      </c>
      <c r="G84" s="86" t="s">
        <v>227</v>
      </c>
      <c r="H84" s="145" t="s">
        <v>16</v>
      </c>
      <c r="I84" s="64">
        <v>50</v>
      </c>
      <c r="J84" s="65">
        <v>500</v>
      </c>
      <c r="K84" s="11">
        <f t="shared" si="2"/>
        <v>535</v>
      </c>
      <c r="L84" s="11">
        <f t="shared" si="3"/>
        <v>26750</v>
      </c>
      <c r="M84" s="45" t="s">
        <v>228</v>
      </c>
      <c r="N84" s="26"/>
      <c r="O84" s="27"/>
      <c r="P84" s="4"/>
    </row>
    <row r="85" spans="1:16" ht="63.75" x14ac:dyDescent="0.25">
      <c r="A85" s="143">
        <v>76</v>
      </c>
      <c r="B85" s="245" t="s">
        <v>225</v>
      </c>
      <c r="C85" s="136"/>
      <c r="D85" s="125" t="s">
        <v>18</v>
      </c>
      <c r="E85" s="137" t="s">
        <v>229</v>
      </c>
      <c r="F85" s="138" t="s">
        <v>230</v>
      </c>
      <c r="G85" s="139" t="s">
        <v>231</v>
      </c>
      <c r="H85" s="140" t="s">
        <v>16</v>
      </c>
      <c r="I85" s="141">
        <v>50</v>
      </c>
      <c r="J85" s="142">
        <v>1244</v>
      </c>
      <c r="K85" s="11">
        <f t="shared" si="2"/>
        <v>1331.0800000000002</v>
      </c>
      <c r="L85" s="11">
        <f t="shared" si="3"/>
        <v>66554.000000000015</v>
      </c>
      <c r="M85" s="45" t="s">
        <v>232</v>
      </c>
      <c r="N85" s="26"/>
      <c r="O85" s="27"/>
      <c r="P85" s="4"/>
    </row>
    <row r="86" spans="1:16" s="181" customFormat="1" x14ac:dyDescent="0.25">
      <c r="A86" s="88">
        <v>77</v>
      </c>
      <c r="B86" s="240"/>
      <c r="C86" s="89"/>
      <c r="D86" s="194"/>
      <c r="E86" s="89"/>
      <c r="F86" s="90" t="s">
        <v>233</v>
      </c>
      <c r="G86" s="91"/>
      <c r="H86" s="92" t="s">
        <v>16</v>
      </c>
      <c r="I86" s="70">
        <v>0</v>
      </c>
      <c r="J86" s="71"/>
      <c r="K86" s="179">
        <f t="shared" si="2"/>
        <v>0</v>
      </c>
      <c r="L86" s="179">
        <f t="shared" si="3"/>
        <v>0</v>
      </c>
      <c r="M86" s="36"/>
      <c r="N86" s="36"/>
      <c r="O86" s="61"/>
      <c r="P86" s="180"/>
    </row>
    <row r="87" spans="1:16" ht="72" x14ac:dyDescent="0.25">
      <c r="A87" s="143">
        <v>78</v>
      </c>
      <c r="B87" s="215" t="s">
        <v>25</v>
      </c>
      <c r="C87" s="135"/>
      <c r="D87" s="125" t="s">
        <v>38</v>
      </c>
      <c r="E87" s="135"/>
      <c r="F87" s="149" t="s">
        <v>234</v>
      </c>
      <c r="G87" s="150" t="s">
        <v>235</v>
      </c>
      <c r="H87" s="145" t="s">
        <v>16</v>
      </c>
      <c r="I87" s="64">
        <v>3000</v>
      </c>
      <c r="J87" s="65">
        <v>34</v>
      </c>
      <c r="K87" s="11">
        <f t="shared" si="2"/>
        <v>36.380000000000003</v>
      </c>
      <c r="L87" s="11">
        <f t="shared" si="3"/>
        <v>109140.00000000001</v>
      </c>
      <c r="M87" s="151" t="s">
        <v>106</v>
      </c>
      <c r="N87" s="26"/>
      <c r="O87" s="27"/>
      <c r="P87" s="4"/>
    </row>
    <row r="88" spans="1:16" ht="76.5" x14ac:dyDescent="0.25">
      <c r="A88" s="143">
        <v>79</v>
      </c>
      <c r="B88" s="245" t="s">
        <v>236</v>
      </c>
      <c r="C88" s="136"/>
      <c r="D88" s="125" t="s">
        <v>38</v>
      </c>
      <c r="E88" s="136"/>
      <c r="F88" s="146" t="s">
        <v>237</v>
      </c>
      <c r="G88" s="147"/>
      <c r="H88" s="148" t="s">
        <v>238</v>
      </c>
      <c r="I88" s="51">
        <v>20000</v>
      </c>
      <c r="J88" s="52">
        <v>40</v>
      </c>
      <c r="K88" s="11">
        <f t="shared" si="2"/>
        <v>42.800000000000004</v>
      </c>
      <c r="L88" s="11">
        <f t="shared" si="3"/>
        <v>856000.00000000012</v>
      </c>
      <c r="M88" s="45" t="s">
        <v>239</v>
      </c>
      <c r="N88" s="26" t="s">
        <v>240</v>
      </c>
      <c r="O88" s="27"/>
      <c r="P88" s="4"/>
    </row>
    <row r="89" spans="1:16" ht="63.75" x14ac:dyDescent="0.25">
      <c r="A89" s="83">
        <v>80</v>
      </c>
      <c r="B89" s="249" t="s">
        <v>34</v>
      </c>
      <c r="C89" s="84"/>
      <c r="D89" s="125" t="s">
        <v>38</v>
      </c>
      <c r="E89" s="84"/>
      <c r="F89" s="85" t="s">
        <v>241</v>
      </c>
      <c r="G89" s="86" t="s">
        <v>242</v>
      </c>
      <c r="H89" s="87" t="s">
        <v>16</v>
      </c>
      <c r="I89" s="42">
        <v>500</v>
      </c>
      <c r="J89" s="43">
        <v>13.84</v>
      </c>
      <c r="K89" s="11">
        <f t="shared" si="2"/>
        <v>14.808800000000002</v>
      </c>
      <c r="L89" s="11">
        <f t="shared" si="3"/>
        <v>7404.4000000000005</v>
      </c>
      <c r="M89" s="44" t="s">
        <v>243</v>
      </c>
      <c r="N89" s="26"/>
      <c r="O89" s="27"/>
      <c r="P89" s="4"/>
    </row>
    <row r="90" spans="1:16" ht="63.75" x14ac:dyDescent="0.25">
      <c r="A90" s="83">
        <v>81</v>
      </c>
      <c r="B90" s="249" t="s">
        <v>34</v>
      </c>
      <c r="C90" s="84"/>
      <c r="D90" s="84" t="s">
        <v>38</v>
      </c>
      <c r="E90" s="84"/>
      <c r="F90" s="85" t="s">
        <v>244</v>
      </c>
      <c r="G90" s="86" t="s">
        <v>245</v>
      </c>
      <c r="H90" s="87" t="s">
        <v>16</v>
      </c>
      <c r="I90" s="42">
        <v>500</v>
      </c>
      <c r="J90" s="43">
        <v>3.26</v>
      </c>
      <c r="K90" s="11">
        <f t="shared" si="2"/>
        <v>3.4882</v>
      </c>
      <c r="L90" s="11">
        <f t="shared" si="3"/>
        <v>1744.1</v>
      </c>
      <c r="M90" s="45" t="s">
        <v>246</v>
      </c>
      <c r="N90" s="26"/>
      <c r="O90" s="27"/>
      <c r="P90" s="4"/>
    </row>
    <row r="91" spans="1:16" s="181" customFormat="1" x14ac:dyDescent="0.25">
      <c r="A91" s="187">
        <v>82</v>
      </c>
      <c r="B91" s="251"/>
      <c r="C91" s="176"/>
      <c r="D91" s="176"/>
      <c r="E91" s="176"/>
      <c r="F91" s="188" t="s">
        <v>247</v>
      </c>
      <c r="G91" s="189"/>
      <c r="H91" s="190" t="s">
        <v>16</v>
      </c>
      <c r="I91" s="191">
        <v>0</v>
      </c>
      <c r="J91" s="192"/>
      <c r="K91" s="179">
        <f t="shared" si="2"/>
        <v>0</v>
      </c>
      <c r="L91" s="179">
        <f t="shared" si="3"/>
        <v>0</v>
      </c>
      <c r="M91" s="162"/>
      <c r="N91" s="162"/>
      <c r="O91" s="193"/>
      <c r="P91" s="180"/>
    </row>
    <row r="92" spans="1:16" x14ac:dyDescent="0.25">
      <c r="A92" s="83">
        <v>83</v>
      </c>
      <c r="B92" s="249"/>
      <c r="C92" s="84"/>
      <c r="D92" s="84" t="s">
        <v>53</v>
      </c>
      <c r="E92" s="84"/>
      <c r="F92" s="85" t="s">
        <v>248</v>
      </c>
      <c r="G92" s="86"/>
      <c r="H92" s="87" t="s">
        <v>238</v>
      </c>
      <c r="I92" s="42">
        <v>50</v>
      </c>
      <c r="J92" s="43">
        <v>700</v>
      </c>
      <c r="K92" s="11">
        <f t="shared" si="2"/>
        <v>749</v>
      </c>
      <c r="L92" s="11">
        <f t="shared" si="3"/>
        <v>37450</v>
      </c>
      <c r="M92" s="44" t="s">
        <v>17</v>
      </c>
      <c r="N92" s="26"/>
      <c r="O92" s="27"/>
      <c r="P92" s="4"/>
    </row>
    <row r="93" spans="1:16" ht="25.5" x14ac:dyDescent="0.25">
      <c r="A93" s="143">
        <v>84</v>
      </c>
      <c r="B93" s="252"/>
      <c r="C93" s="136"/>
      <c r="D93" s="136" t="s">
        <v>22</v>
      </c>
      <c r="E93" s="136"/>
      <c r="F93" s="146" t="s">
        <v>249</v>
      </c>
      <c r="G93" s="147"/>
      <c r="H93" s="148" t="s">
        <v>16</v>
      </c>
      <c r="I93" s="152">
        <v>10</v>
      </c>
      <c r="J93" s="52"/>
      <c r="K93" s="11">
        <f t="shared" si="2"/>
        <v>0</v>
      </c>
      <c r="L93" s="11">
        <f t="shared" si="3"/>
        <v>0</v>
      </c>
      <c r="M93" s="26"/>
      <c r="N93" s="26"/>
      <c r="O93" s="27"/>
      <c r="P93" s="4"/>
    </row>
    <row r="94" spans="1:16" ht="25.5" x14ac:dyDescent="0.25">
      <c r="A94" s="143">
        <v>85</v>
      </c>
      <c r="B94" s="252"/>
      <c r="C94" s="136"/>
      <c r="D94" s="136" t="s">
        <v>22</v>
      </c>
      <c r="E94" s="136"/>
      <c r="F94" s="146" t="s">
        <v>250</v>
      </c>
      <c r="G94" s="147"/>
      <c r="H94" s="148" t="s">
        <v>16</v>
      </c>
      <c r="I94" s="152">
        <v>10</v>
      </c>
      <c r="J94" s="52"/>
      <c r="K94" s="11">
        <f t="shared" si="2"/>
        <v>0</v>
      </c>
      <c r="L94" s="11">
        <f t="shared" si="3"/>
        <v>0</v>
      </c>
      <c r="M94" s="26"/>
      <c r="N94" s="26"/>
      <c r="O94" s="27"/>
      <c r="P94" s="4"/>
    </row>
    <row r="95" spans="1:16" ht="25.5" x14ac:dyDescent="0.25">
      <c r="A95" s="143">
        <v>86</v>
      </c>
      <c r="B95" s="252"/>
      <c r="C95" s="136"/>
      <c r="D95" s="136" t="s">
        <v>22</v>
      </c>
      <c r="E95" s="136"/>
      <c r="F95" s="146" t="s">
        <v>251</v>
      </c>
      <c r="G95" s="147"/>
      <c r="H95" s="148" t="s">
        <v>16</v>
      </c>
      <c r="I95" s="152">
        <v>5</v>
      </c>
      <c r="J95" s="52"/>
      <c r="K95" s="11">
        <f t="shared" si="2"/>
        <v>0</v>
      </c>
      <c r="L95" s="11">
        <f t="shared" si="3"/>
        <v>0</v>
      </c>
      <c r="M95" s="26"/>
      <c r="N95" s="26"/>
      <c r="O95" s="27"/>
      <c r="P95" s="4"/>
    </row>
    <row r="96" spans="1:16" ht="25.5" x14ac:dyDescent="0.25">
      <c r="A96" s="143">
        <v>87</v>
      </c>
      <c r="B96" s="252"/>
      <c r="C96" s="136"/>
      <c r="D96" s="136" t="s">
        <v>22</v>
      </c>
      <c r="E96" s="136"/>
      <c r="F96" s="146" t="s">
        <v>252</v>
      </c>
      <c r="G96" s="147"/>
      <c r="H96" s="148" t="s">
        <v>16</v>
      </c>
      <c r="I96" s="152">
        <v>10</v>
      </c>
      <c r="J96" s="52"/>
      <c r="K96" s="11">
        <f t="shared" si="2"/>
        <v>0</v>
      </c>
      <c r="L96" s="11">
        <f t="shared" si="3"/>
        <v>0</v>
      </c>
      <c r="M96" s="26"/>
      <c r="N96" s="26"/>
      <c r="O96" s="27"/>
      <c r="P96" s="4"/>
    </row>
    <row r="97" spans="1:16" x14ac:dyDescent="0.25">
      <c r="A97" s="143">
        <v>88</v>
      </c>
      <c r="B97" s="252"/>
      <c r="C97" s="136"/>
      <c r="D97" s="136"/>
      <c r="E97" s="136"/>
      <c r="F97" s="146" t="s">
        <v>253</v>
      </c>
      <c r="G97" s="147"/>
      <c r="H97" s="148" t="s">
        <v>16</v>
      </c>
      <c r="I97" s="152">
        <v>20</v>
      </c>
      <c r="J97" s="52"/>
      <c r="K97" s="11">
        <f t="shared" si="2"/>
        <v>0</v>
      </c>
      <c r="L97" s="11">
        <f t="shared" si="3"/>
        <v>0</v>
      </c>
      <c r="M97" s="26"/>
      <c r="N97" s="26"/>
      <c r="O97" s="27"/>
      <c r="P97" s="4"/>
    </row>
    <row r="98" spans="1:16" ht="25.5" x14ac:dyDescent="0.25">
      <c r="A98" s="143">
        <v>89</v>
      </c>
      <c r="B98" s="252"/>
      <c r="C98" s="136"/>
      <c r="D98" s="136"/>
      <c r="E98" s="136"/>
      <c r="F98" s="146" t="s">
        <v>254</v>
      </c>
      <c r="G98" s="147"/>
      <c r="H98" s="148" t="s">
        <v>16</v>
      </c>
      <c r="I98" s="152">
        <v>10</v>
      </c>
      <c r="J98" s="52"/>
      <c r="K98" s="11">
        <f t="shared" si="2"/>
        <v>0</v>
      </c>
      <c r="L98" s="11">
        <f t="shared" si="3"/>
        <v>0</v>
      </c>
      <c r="M98" s="26"/>
      <c r="N98" s="26"/>
      <c r="O98" s="27"/>
      <c r="P98" s="4"/>
    </row>
    <row r="99" spans="1:16" ht="25.5" x14ac:dyDescent="0.25">
      <c r="A99" s="143">
        <v>90</v>
      </c>
      <c r="B99" s="252"/>
      <c r="C99" s="136"/>
      <c r="D99" s="136"/>
      <c r="E99" s="136"/>
      <c r="F99" s="146" t="s">
        <v>255</v>
      </c>
      <c r="G99" s="147"/>
      <c r="H99" s="148" t="s">
        <v>16</v>
      </c>
      <c r="I99" s="152">
        <v>10</v>
      </c>
      <c r="J99" s="52"/>
      <c r="K99" s="11">
        <f t="shared" si="2"/>
        <v>0</v>
      </c>
      <c r="L99" s="11">
        <f t="shared" si="3"/>
        <v>0</v>
      </c>
      <c r="M99" s="26"/>
      <c r="N99" s="26"/>
      <c r="O99" s="27"/>
      <c r="P99" s="4"/>
    </row>
    <row r="100" spans="1:16" ht="38.25" x14ac:dyDescent="0.25">
      <c r="A100" s="143">
        <v>91</v>
      </c>
      <c r="B100" s="252"/>
      <c r="C100" s="136"/>
      <c r="D100" s="136"/>
      <c r="E100" s="136"/>
      <c r="F100" s="146" t="s">
        <v>256</v>
      </c>
      <c r="G100" s="147"/>
      <c r="H100" s="148" t="s">
        <v>16</v>
      </c>
      <c r="I100" s="152">
        <v>20</v>
      </c>
      <c r="J100" s="52"/>
      <c r="K100" s="11">
        <f t="shared" si="2"/>
        <v>0</v>
      </c>
      <c r="L100" s="11">
        <f t="shared" si="3"/>
        <v>0</v>
      </c>
      <c r="M100" s="26"/>
      <c r="N100" s="26"/>
      <c r="O100" s="27"/>
      <c r="P100" s="4"/>
    </row>
    <row r="101" spans="1:16" s="181" customFormat="1" ht="76.5" x14ac:dyDescent="0.25">
      <c r="A101" s="182">
        <v>92</v>
      </c>
      <c r="B101" s="253"/>
      <c r="C101" s="183"/>
      <c r="D101" s="183" t="s">
        <v>257</v>
      </c>
      <c r="E101" s="183"/>
      <c r="F101" s="184" t="s">
        <v>258</v>
      </c>
      <c r="G101" s="185" t="s">
        <v>259</v>
      </c>
      <c r="H101" s="186" t="s">
        <v>16</v>
      </c>
      <c r="I101" s="59">
        <v>0</v>
      </c>
      <c r="J101" s="60" t="s">
        <v>260</v>
      </c>
      <c r="K101" s="179" t="e">
        <f t="shared" si="2"/>
        <v>#VALUE!</v>
      </c>
      <c r="L101" s="179">
        <v>0</v>
      </c>
      <c r="M101" s="36"/>
      <c r="N101" s="36"/>
      <c r="O101" s="61"/>
      <c r="P101" s="180"/>
    </row>
    <row r="102" spans="1:16" x14ac:dyDescent="0.25">
      <c r="A102" s="134">
        <v>93</v>
      </c>
      <c r="B102" s="214"/>
      <c r="C102" s="135"/>
      <c r="D102" s="135" t="s">
        <v>60</v>
      </c>
      <c r="E102" s="135"/>
      <c r="F102" s="138" t="s">
        <v>261</v>
      </c>
      <c r="G102" s="139"/>
      <c r="H102" s="153" t="s">
        <v>16</v>
      </c>
      <c r="I102" s="154">
        <v>10</v>
      </c>
      <c r="J102" s="20">
        <v>432.43</v>
      </c>
      <c r="K102" s="11">
        <f t="shared" si="2"/>
        <v>462.70010000000002</v>
      </c>
      <c r="L102" s="11">
        <f t="shared" si="3"/>
        <v>4627.0010000000002</v>
      </c>
      <c r="M102" s="12"/>
      <c r="N102" s="12" t="s">
        <v>17</v>
      </c>
      <c r="O102" s="13"/>
      <c r="P102" s="4"/>
    </row>
    <row r="103" spans="1:16" ht="25.5" x14ac:dyDescent="0.25">
      <c r="A103" s="134">
        <v>94</v>
      </c>
      <c r="B103" s="214"/>
      <c r="C103" s="135"/>
      <c r="D103" s="135" t="s">
        <v>262</v>
      </c>
      <c r="E103" s="135"/>
      <c r="F103" s="138" t="s">
        <v>263</v>
      </c>
      <c r="G103" s="139" t="s">
        <v>264</v>
      </c>
      <c r="H103" s="153" t="s">
        <v>16</v>
      </c>
      <c r="I103" s="154">
        <v>5</v>
      </c>
      <c r="J103" s="20">
        <v>636.03</v>
      </c>
      <c r="K103" s="11">
        <f t="shared" si="2"/>
        <v>680.5521</v>
      </c>
      <c r="L103" s="11">
        <f t="shared" si="3"/>
        <v>3402.7604999999999</v>
      </c>
      <c r="M103" s="12"/>
      <c r="N103" s="12" t="s">
        <v>17</v>
      </c>
      <c r="O103" s="13"/>
      <c r="P103" s="4"/>
    </row>
    <row r="104" spans="1:16" ht="25.5" x14ac:dyDescent="0.25">
      <c r="A104" s="134">
        <v>95</v>
      </c>
      <c r="B104" s="214"/>
      <c r="C104" s="135"/>
      <c r="D104" s="135" t="s">
        <v>262</v>
      </c>
      <c r="E104" s="135"/>
      <c r="F104" s="138" t="s">
        <v>265</v>
      </c>
      <c r="G104" s="139" t="s">
        <v>266</v>
      </c>
      <c r="H104" s="153" t="s">
        <v>16</v>
      </c>
      <c r="I104" s="154">
        <v>5</v>
      </c>
      <c r="J104" s="20">
        <v>636.03</v>
      </c>
      <c r="K104" s="11">
        <f t="shared" si="2"/>
        <v>680.5521</v>
      </c>
      <c r="L104" s="11">
        <f t="shared" si="3"/>
        <v>3402.7604999999999</v>
      </c>
      <c r="M104" s="12"/>
      <c r="N104" s="12" t="s">
        <v>17</v>
      </c>
      <c r="O104" s="13"/>
      <c r="P104" s="4"/>
    </row>
    <row r="105" spans="1:16" ht="25.5" x14ac:dyDescent="0.25">
      <c r="A105" s="134">
        <v>96</v>
      </c>
      <c r="B105" s="214"/>
      <c r="C105" s="135"/>
      <c r="D105" s="135" t="s">
        <v>262</v>
      </c>
      <c r="E105" s="135"/>
      <c r="F105" s="138" t="s">
        <v>267</v>
      </c>
      <c r="G105" s="139" t="s">
        <v>268</v>
      </c>
      <c r="H105" s="153" t="s">
        <v>16</v>
      </c>
      <c r="I105" s="154">
        <v>5</v>
      </c>
      <c r="J105" s="20">
        <v>636.03</v>
      </c>
      <c r="K105" s="11">
        <f t="shared" si="2"/>
        <v>680.5521</v>
      </c>
      <c r="L105" s="11">
        <f t="shared" si="3"/>
        <v>3402.7604999999999</v>
      </c>
      <c r="M105" s="12"/>
      <c r="N105" s="12" t="s">
        <v>17</v>
      </c>
      <c r="O105" s="13"/>
      <c r="P105" s="4"/>
    </row>
    <row r="106" spans="1:16" ht="25.5" x14ac:dyDescent="0.25">
      <c r="A106" s="134">
        <v>97</v>
      </c>
      <c r="B106" s="214"/>
      <c r="C106" s="135"/>
      <c r="D106" s="135" t="s">
        <v>262</v>
      </c>
      <c r="E106" s="135"/>
      <c r="F106" s="138" t="s">
        <v>269</v>
      </c>
      <c r="G106" s="139" t="s">
        <v>270</v>
      </c>
      <c r="H106" s="153" t="s">
        <v>16</v>
      </c>
      <c r="I106" s="154">
        <v>5</v>
      </c>
      <c r="J106" s="20">
        <v>636.03</v>
      </c>
      <c r="K106" s="11">
        <f t="shared" si="2"/>
        <v>680.5521</v>
      </c>
      <c r="L106" s="11">
        <f t="shared" si="3"/>
        <v>3402.7604999999999</v>
      </c>
      <c r="M106" s="12"/>
      <c r="N106" s="12" t="s">
        <v>17</v>
      </c>
      <c r="O106" s="13"/>
      <c r="P106" s="4"/>
    </row>
    <row r="107" spans="1:16" ht="25.5" x14ac:dyDescent="0.25">
      <c r="A107" s="134">
        <v>98</v>
      </c>
      <c r="B107" s="214"/>
      <c r="C107" s="135"/>
      <c r="D107" s="135" t="s">
        <v>262</v>
      </c>
      <c r="E107" s="135"/>
      <c r="F107" s="138" t="s">
        <v>271</v>
      </c>
      <c r="G107" s="139" t="s">
        <v>272</v>
      </c>
      <c r="H107" s="153" t="s">
        <v>16</v>
      </c>
      <c r="I107" s="154">
        <v>5</v>
      </c>
      <c r="J107" s="20">
        <v>636.03</v>
      </c>
      <c r="K107" s="11">
        <f t="shared" si="2"/>
        <v>680.5521</v>
      </c>
      <c r="L107" s="11">
        <f t="shared" si="3"/>
        <v>3402.7604999999999</v>
      </c>
      <c r="M107" s="12"/>
      <c r="N107" s="12" t="s">
        <v>17</v>
      </c>
      <c r="O107" s="13"/>
      <c r="P107" s="4"/>
    </row>
    <row r="108" spans="1:16" ht="25.5" x14ac:dyDescent="0.25">
      <c r="A108" s="134">
        <v>99</v>
      </c>
      <c r="B108" s="214"/>
      <c r="C108" s="135"/>
      <c r="D108" s="135" t="s">
        <v>262</v>
      </c>
      <c r="E108" s="135"/>
      <c r="F108" s="138" t="s">
        <v>273</v>
      </c>
      <c r="G108" s="139" t="s">
        <v>274</v>
      </c>
      <c r="H108" s="153" t="s">
        <v>16</v>
      </c>
      <c r="I108" s="154">
        <v>5</v>
      </c>
      <c r="J108" s="20">
        <v>636.03</v>
      </c>
      <c r="K108" s="11">
        <f t="shared" si="2"/>
        <v>680.5521</v>
      </c>
      <c r="L108" s="11">
        <f t="shared" si="3"/>
        <v>3402.7604999999999</v>
      </c>
      <c r="M108" s="12"/>
      <c r="N108" s="12" t="s">
        <v>17</v>
      </c>
      <c r="O108" s="13"/>
      <c r="P108" s="4"/>
    </row>
    <row r="109" spans="1:16" ht="25.5" x14ac:dyDescent="0.25">
      <c r="A109" s="134">
        <v>100</v>
      </c>
      <c r="B109" s="214"/>
      <c r="C109" s="135"/>
      <c r="D109" s="135" t="s">
        <v>262</v>
      </c>
      <c r="E109" s="135"/>
      <c r="F109" s="138" t="s">
        <v>275</v>
      </c>
      <c r="G109" s="139" t="s">
        <v>276</v>
      </c>
      <c r="H109" s="153" t="s">
        <v>16</v>
      </c>
      <c r="I109" s="154">
        <v>5</v>
      </c>
      <c r="J109" s="20">
        <v>636.03</v>
      </c>
      <c r="K109" s="11">
        <f t="shared" si="2"/>
        <v>680.5521</v>
      </c>
      <c r="L109" s="11">
        <f t="shared" si="3"/>
        <v>3402.7604999999999</v>
      </c>
      <c r="M109" s="12"/>
      <c r="N109" s="12" t="s">
        <v>17</v>
      </c>
      <c r="O109" s="13"/>
      <c r="P109" s="4"/>
    </row>
    <row r="110" spans="1:16" ht="25.5" x14ac:dyDescent="0.25">
      <c r="A110" s="134">
        <v>101</v>
      </c>
      <c r="B110" s="214"/>
      <c r="C110" s="135"/>
      <c r="D110" s="135" t="s">
        <v>262</v>
      </c>
      <c r="E110" s="135"/>
      <c r="F110" s="138" t="s">
        <v>277</v>
      </c>
      <c r="G110" s="139" t="s">
        <v>278</v>
      </c>
      <c r="H110" s="153" t="s">
        <v>16</v>
      </c>
      <c r="I110" s="154">
        <v>5</v>
      </c>
      <c r="J110" s="20">
        <v>636.03</v>
      </c>
      <c r="K110" s="11">
        <f t="shared" si="2"/>
        <v>680.5521</v>
      </c>
      <c r="L110" s="11">
        <f t="shared" si="3"/>
        <v>3402.7604999999999</v>
      </c>
      <c r="M110" s="12"/>
      <c r="N110" s="12" t="s">
        <v>17</v>
      </c>
      <c r="O110" s="13"/>
      <c r="P110" s="4"/>
    </row>
    <row r="111" spans="1:16" ht="25.5" x14ac:dyDescent="0.25">
      <c r="A111" s="134">
        <v>102</v>
      </c>
      <c r="B111" s="214"/>
      <c r="C111" s="135"/>
      <c r="D111" s="135" t="s">
        <v>262</v>
      </c>
      <c r="E111" s="135"/>
      <c r="F111" s="138" t="s">
        <v>279</v>
      </c>
      <c r="G111" s="139" t="s">
        <v>280</v>
      </c>
      <c r="H111" s="153" t="s">
        <v>16</v>
      </c>
      <c r="I111" s="154">
        <v>5</v>
      </c>
      <c r="J111" s="20">
        <v>636.03</v>
      </c>
      <c r="K111" s="11">
        <f t="shared" si="2"/>
        <v>680.5521</v>
      </c>
      <c r="L111" s="11">
        <f t="shared" si="3"/>
        <v>3402.7604999999999</v>
      </c>
      <c r="M111" s="12"/>
      <c r="N111" s="12" t="s">
        <v>17</v>
      </c>
      <c r="O111" s="13"/>
      <c r="P111" s="4"/>
    </row>
    <row r="112" spans="1:16" ht="25.5" x14ac:dyDescent="0.25">
      <c r="A112" s="134">
        <v>103</v>
      </c>
      <c r="B112" s="214"/>
      <c r="C112" s="135"/>
      <c r="D112" s="135" t="s">
        <v>262</v>
      </c>
      <c r="E112" s="135"/>
      <c r="F112" s="138" t="s">
        <v>281</v>
      </c>
      <c r="G112" s="139" t="s">
        <v>282</v>
      </c>
      <c r="H112" s="153" t="s">
        <v>16</v>
      </c>
      <c r="I112" s="154">
        <v>5</v>
      </c>
      <c r="J112" s="20">
        <v>636.03</v>
      </c>
      <c r="K112" s="11">
        <f t="shared" si="2"/>
        <v>680.5521</v>
      </c>
      <c r="L112" s="11">
        <f t="shared" si="3"/>
        <v>3402.7604999999999</v>
      </c>
      <c r="M112" s="12"/>
      <c r="N112" s="12" t="s">
        <v>17</v>
      </c>
      <c r="O112" s="13"/>
      <c r="P112" s="4"/>
    </row>
    <row r="113" spans="1:16" ht="25.5" x14ac:dyDescent="0.25">
      <c r="A113" s="134">
        <v>104</v>
      </c>
      <c r="B113" s="214"/>
      <c r="C113" s="135"/>
      <c r="D113" s="135" t="s">
        <v>262</v>
      </c>
      <c r="E113" s="135"/>
      <c r="F113" s="138" t="s">
        <v>283</v>
      </c>
      <c r="G113" s="139" t="s">
        <v>284</v>
      </c>
      <c r="H113" s="153" t="s">
        <v>16</v>
      </c>
      <c r="I113" s="154">
        <v>5</v>
      </c>
      <c r="J113" s="20">
        <v>636.03</v>
      </c>
      <c r="K113" s="11">
        <f t="shared" si="2"/>
        <v>680.5521</v>
      </c>
      <c r="L113" s="11">
        <f t="shared" si="3"/>
        <v>3402.7604999999999</v>
      </c>
      <c r="M113" s="12"/>
      <c r="N113" s="12" t="s">
        <v>17</v>
      </c>
      <c r="O113" s="13"/>
      <c r="P113" s="4"/>
    </row>
    <row r="114" spans="1:16" s="181" customFormat="1" ht="38.25" x14ac:dyDescent="0.25">
      <c r="A114" s="175">
        <v>105</v>
      </c>
      <c r="B114" s="251"/>
      <c r="C114" s="177"/>
      <c r="D114" s="177" t="s">
        <v>285</v>
      </c>
      <c r="E114" s="177"/>
      <c r="F114" s="163" t="s">
        <v>286</v>
      </c>
      <c r="G114" s="178" t="s">
        <v>287</v>
      </c>
      <c r="H114" s="164" t="s">
        <v>16</v>
      </c>
      <c r="I114" s="59">
        <v>0</v>
      </c>
      <c r="J114" s="60">
        <v>31.78</v>
      </c>
      <c r="K114" s="179">
        <f t="shared" si="2"/>
        <v>34.004600000000003</v>
      </c>
      <c r="L114" s="179">
        <f t="shared" si="3"/>
        <v>0</v>
      </c>
      <c r="M114" s="36" t="s">
        <v>288</v>
      </c>
      <c r="N114" s="36"/>
      <c r="O114" s="61"/>
      <c r="P114" s="180"/>
    </row>
    <row r="115" spans="1:16" s="181" customFormat="1" ht="38.25" x14ac:dyDescent="0.25">
      <c r="A115" s="175">
        <v>106</v>
      </c>
      <c r="B115" s="251"/>
      <c r="C115" s="177"/>
      <c r="D115" s="177" t="s">
        <v>285</v>
      </c>
      <c r="E115" s="177"/>
      <c r="F115" s="163" t="s">
        <v>289</v>
      </c>
      <c r="G115" s="178" t="s">
        <v>290</v>
      </c>
      <c r="H115" s="164" t="s">
        <v>16</v>
      </c>
      <c r="I115" s="59">
        <v>0</v>
      </c>
      <c r="J115" s="60">
        <v>67.47</v>
      </c>
      <c r="K115" s="179">
        <f t="shared" si="2"/>
        <v>72.192900000000009</v>
      </c>
      <c r="L115" s="179">
        <f t="shared" si="3"/>
        <v>0</v>
      </c>
      <c r="M115" s="36" t="s">
        <v>288</v>
      </c>
      <c r="N115" s="36"/>
      <c r="O115" s="61"/>
      <c r="P115" s="180"/>
    </row>
    <row r="116" spans="1:16" s="181" customFormat="1" ht="38.25" x14ac:dyDescent="0.25">
      <c r="A116" s="175">
        <v>107</v>
      </c>
      <c r="B116" s="251"/>
      <c r="C116" s="177"/>
      <c r="D116" s="177" t="s">
        <v>285</v>
      </c>
      <c r="E116" s="177"/>
      <c r="F116" s="163" t="s">
        <v>291</v>
      </c>
      <c r="G116" s="178" t="s">
        <v>292</v>
      </c>
      <c r="H116" s="164" t="s">
        <v>16</v>
      </c>
      <c r="I116" s="59">
        <v>0</v>
      </c>
      <c r="J116" s="60">
        <v>42.08</v>
      </c>
      <c r="K116" s="179">
        <f t="shared" si="2"/>
        <v>45.025600000000004</v>
      </c>
      <c r="L116" s="179">
        <f t="shared" si="3"/>
        <v>0</v>
      </c>
      <c r="M116" s="36" t="s">
        <v>288</v>
      </c>
      <c r="N116" s="36"/>
      <c r="O116" s="61"/>
      <c r="P116" s="180"/>
    </row>
    <row r="117" spans="1:16" s="181" customFormat="1" ht="38.25" x14ac:dyDescent="0.25">
      <c r="A117" s="175">
        <v>108</v>
      </c>
      <c r="B117" s="251"/>
      <c r="C117" s="177"/>
      <c r="D117" s="177" t="s">
        <v>285</v>
      </c>
      <c r="E117" s="177"/>
      <c r="F117" s="163" t="s">
        <v>293</v>
      </c>
      <c r="G117" s="178" t="s">
        <v>294</v>
      </c>
      <c r="H117" s="164" t="s">
        <v>16</v>
      </c>
      <c r="I117" s="59">
        <v>0</v>
      </c>
      <c r="J117" s="60">
        <v>26</v>
      </c>
      <c r="K117" s="179">
        <f t="shared" si="2"/>
        <v>27.82</v>
      </c>
      <c r="L117" s="179">
        <f t="shared" si="3"/>
        <v>0</v>
      </c>
      <c r="M117" s="36" t="s">
        <v>288</v>
      </c>
      <c r="N117" s="36"/>
      <c r="O117" s="61"/>
      <c r="P117" s="180"/>
    </row>
    <row r="118" spans="1:16" ht="38.25" x14ac:dyDescent="0.25">
      <c r="A118" s="155">
        <v>109</v>
      </c>
      <c r="B118" s="238"/>
      <c r="C118" s="156"/>
      <c r="D118" s="156" t="s">
        <v>38</v>
      </c>
      <c r="E118" s="156"/>
      <c r="F118" s="157" t="s">
        <v>295</v>
      </c>
      <c r="G118" s="158" t="s">
        <v>296</v>
      </c>
      <c r="H118" s="159" t="s">
        <v>16</v>
      </c>
      <c r="I118" s="154">
        <v>36</v>
      </c>
      <c r="J118" s="20">
        <v>74.64</v>
      </c>
      <c r="K118" s="11">
        <f t="shared" si="2"/>
        <v>79.864800000000002</v>
      </c>
      <c r="L118" s="11">
        <f t="shared" si="3"/>
        <v>2875.1328000000003</v>
      </c>
      <c r="M118" s="26" t="s">
        <v>17</v>
      </c>
      <c r="N118" s="26"/>
      <c r="O118" s="27"/>
      <c r="P118" s="4"/>
    </row>
    <row r="119" spans="1:16" ht="84" x14ac:dyDescent="0.25">
      <c r="A119" s="155">
        <v>110</v>
      </c>
      <c r="B119" s="238" t="s">
        <v>25</v>
      </c>
      <c r="C119" s="156"/>
      <c r="D119" s="156" t="s">
        <v>38</v>
      </c>
      <c r="E119" s="156"/>
      <c r="F119" s="157" t="s">
        <v>297</v>
      </c>
      <c r="G119" s="158" t="s">
        <v>298</v>
      </c>
      <c r="H119" s="159" t="s">
        <v>62</v>
      </c>
      <c r="I119" s="160">
        <v>1000</v>
      </c>
      <c r="J119" s="161">
        <v>126.15</v>
      </c>
      <c r="K119" s="11">
        <f t="shared" si="2"/>
        <v>134.98050000000001</v>
      </c>
      <c r="L119" s="11">
        <f t="shared" si="3"/>
        <v>134980.5</v>
      </c>
      <c r="M119" s="45" t="s">
        <v>299</v>
      </c>
      <c r="N119" s="26"/>
      <c r="O119" s="27"/>
      <c r="P119" s="4"/>
    </row>
    <row r="120" spans="1:16" ht="84" x14ac:dyDescent="0.25">
      <c r="A120" s="155">
        <v>111</v>
      </c>
      <c r="B120" s="238" t="s">
        <v>25</v>
      </c>
      <c r="C120" s="156"/>
      <c r="D120" s="156" t="s">
        <v>38</v>
      </c>
      <c r="E120" s="156"/>
      <c r="F120" s="157" t="s">
        <v>300</v>
      </c>
      <c r="G120" s="158" t="s">
        <v>301</v>
      </c>
      <c r="H120" s="159" t="s">
        <v>62</v>
      </c>
      <c r="I120" s="160">
        <v>50000</v>
      </c>
      <c r="J120" s="161">
        <v>22.74</v>
      </c>
      <c r="K120" s="11">
        <f t="shared" si="2"/>
        <v>24.331800000000001</v>
      </c>
      <c r="L120" s="11">
        <f t="shared" si="3"/>
        <v>1216590</v>
      </c>
      <c r="M120" s="45" t="s">
        <v>302</v>
      </c>
      <c r="N120" s="26"/>
      <c r="O120" s="27"/>
      <c r="P120" s="4"/>
    </row>
    <row r="121" spans="1:16" ht="114.75" x14ac:dyDescent="0.25">
      <c r="A121" s="36">
        <v>112</v>
      </c>
      <c r="B121" s="254" t="s">
        <v>303</v>
      </c>
      <c r="C121" s="36" t="s">
        <v>304</v>
      </c>
      <c r="D121" s="36" t="s">
        <v>305</v>
      </c>
      <c r="E121" s="36"/>
      <c r="F121" s="163" t="s">
        <v>306</v>
      </c>
      <c r="G121" s="36" t="s">
        <v>307</v>
      </c>
      <c r="H121" s="164" t="s">
        <v>16</v>
      </c>
      <c r="I121" s="59">
        <v>0</v>
      </c>
      <c r="J121" s="60">
        <v>315</v>
      </c>
      <c r="K121" s="11">
        <f t="shared" si="2"/>
        <v>337.05</v>
      </c>
      <c r="L121" s="11">
        <f t="shared" si="3"/>
        <v>0</v>
      </c>
      <c r="M121" s="36" t="s">
        <v>308</v>
      </c>
      <c r="N121" s="36"/>
      <c r="O121" s="61"/>
      <c r="P121" s="4"/>
    </row>
    <row r="122" spans="1:16" ht="114.75" x14ac:dyDescent="0.25">
      <c r="A122" s="61">
        <v>113</v>
      </c>
      <c r="B122" s="255" t="s">
        <v>303</v>
      </c>
      <c r="C122" s="61" t="s">
        <v>304</v>
      </c>
      <c r="D122" s="61"/>
      <c r="E122" s="61"/>
      <c r="F122" s="165" t="s">
        <v>309</v>
      </c>
      <c r="G122" s="165"/>
      <c r="H122" s="166" t="s">
        <v>16</v>
      </c>
      <c r="I122" s="167">
        <v>0</v>
      </c>
      <c r="J122" s="168"/>
      <c r="K122" s="11">
        <f t="shared" si="2"/>
        <v>0</v>
      </c>
      <c r="L122" s="11">
        <f t="shared" si="3"/>
        <v>0</v>
      </c>
      <c r="M122" s="36" t="s">
        <v>308</v>
      </c>
      <c r="N122" s="169"/>
      <c r="O122" s="61"/>
      <c r="P122" s="4"/>
    </row>
    <row r="123" spans="1:16" ht="114.75" x14ac:dyDescent="0.25">
      <c r="A123" s="170">
        <v>114</v>
      </c>
      <c r="B123" s="213"/>
      <c r="C123" s="26" t="s">
        <v>310</v>
      </c>
      <c r="D123" s="26"/>
      <c r="E123" s="26"/>
      <c r="F123" s="26"/>
      <c r="G123" s="26" t="s">
        <v>311</v>
      </c>
      <c r="H123" s="95" t="s">
        <v>16</v>
      </c>
      <c r="I123" s="170">
        <v>1500</v>
      </c>
      <c r="J123" s="171">
        <v>1.08</v>
      </c>
      <c r="K123" s="11">
        <f t="shared" si="2"/>
        <v>1.1556000000000002</v>
      </c>
      <c r="L123" s="11">
        <f t="shared" si="3"/>
        <v>1733.4000000000003</v>
      </c>
      <c r="M123" s="45" t="s">
        <v>312</v>
      </c>
      <c r="N123" s="26"/>
      <c r="O123" s="27"/>
      <c r="P123" s="4"/>
    </row>
    <row r="124" spans="1:16" ht="114.75" x14ac:dyDescent="0.25">
      <c r="A124" s="170">
        <v>115</v>
      </c>
      <c r="B124" s="213"/>
      <c r="C124" s="26" t="s">
        <v>310</v>
      </c>
      <c r="D124" s="26"/>
      <c r="E124" s="26"/>
      <c r="F124" s="26"/>
      <c r="G124" s="26" t="s">
        <v>313</v>
      </c>
      <c r="H124" s="95" t="s">
        <v>16</v>
      </c>
      <c r="I124" s="170">
        <v>1500</v>
      </c>
      <c r="J124" s="171">
        <v>1.24</v>
      </c>
      <c r="K124" s="11">
        <f t="shared" si="2"/>
        <v>1.3268</v>
      </c>
      <c r="L124" s="11">
        <f t="shared" si="3"/>
        <v>1990.2</v>
      </c>
      <c r="M124" s="45" t="s">
        <v>314</v>
      </c>
      <c r="N124" s="26"/>
      <c r="O124" s="27"/>
      <c r="P124" s="4"/>
    </row>
    <row r="125" spans="1:16" ht="114.75" x14ac:dyDescent="0.25">
      <c r="A125" s="170">
        <v>115</v>
      </c>
      <c r="B125" s="213"/>
      <c r="C125" s="26" t="s">
        <v>310</v>
      </c>
      <c r="D125" s="26"/>
      <c r="E125" s="26"/>
      <c r="F125" s="26"/>
      <c r="G125" s="26" t="s">
        <v>315</v>
      </c>
      <c r="H125" s="95" t="s">
        <v>16</v>
      </c>
      <c r="I125" s="170">
        <v>1000</v>
      </c>
      <c r="J125" s="171">
        <v>1.82</v>
      </c>
      <c r="K125" s="11">
        <f t="shared" si="2"/>
        <v>1.9474000000000002</v>
      </c>
      <c r="L125" s="11">
        <f t="shared" si="3"/>
        <v>1947.4000000000003</v>
      </c>
      <c r="M125" s="45" t="s">
        <v>316</v>
      </c>
      <c r="N125" s="26"/>
      <c r="O125" s="27"/>
      <c r="P125" s="4"/>
    </row>
    <row r="126" spans="1:16" ht="114.75" x14ac:dyDescent="0.25">
      <c r="A126" s="170">
        <v>116</v>
      </c>
      <c r="B126" s="213"/>
      <c r="C126" s="26" t="s">
        <v>310</v>
      </c>
      <c r="D126" s="26"/>
      <c r="E126" s="26"/>
      <c r="F126" s="26"/>
      <c r="G126" s="26" t="s">
        <v>317</v>
      </c>
      <c r="H126" s="95" t="s">
        <v>16</v>
      </c>
      <c r="I126" s="170">
        <v>500</v>
      </c>
      <c r="J126" s="171">
        <v>2.67</v>
      </c>
      <c r="K126" s="11">
        <f>J126*1.07</f>
        <v>2.8569</v>
      </c>
      <c r="L126" s="11">
        <f t="shared" si="3"/>
        <v>1428.45</v>
      </c>
      <c r="M126" s="45" t="s">
        <v>318</v>
      </c>
      <c r="N126" s="26"/>
      <c r="O126" s="27"/>
      <c r="P126" s="4"/>
    </row>
    <row r="127" spans="1:16" x14ac:dyDescent="0.25">
      <c r="A127" s="172"/>
      <c r="B127" s="256"/>
      <c r="C127" s="27"/>
      <c r="D127" s="27"/>
      <c r="E127" s="27"/>
      <c r="F127" s="27"/>
      <c r="G127" s="27"/>
      <c r="H127" s="172"/>
      <c r="I127" s="172"/>
      <c r="J127" s="173"/>
      <c r="K127" s="173"/>
      <c r="L127" s="174">
        <f>SUM(L3:L126)</f>
        <v>5629240.2432999993</v>
      </c>
      <c r="M127" s="27"/>
      <c r="N127" s="27"/>
      <c r="O127" s="27"/>
      <c r="P127" s="4"/>
    </row>
    <row r="128" spans="1:16" x14ac:dyDescent="0.25">
      <c r="A128" s="4"/>
      <c r="C128" s="4"/>
      <c r="D128" s="4"/>
      <c r="E128" s="4"/>
      <c r="F128" s="4"/>
      <c r="G128" s="4"/>
      <c r="H128" s="4"/>
      <c r="I128" s="4"/>
      <c r="J128" s="4"/>
      <c r="K128" s="4"/>
      <c r="L128" s="4"/>
      <c r="M128" s="4"/>
      <c r="N128" s="4"/>
      <c r="O128" s="4"/>
      <c r="P128" s="4"/>
    </row>
    <row r="129" spans="1:16" x14ac:dyDescent="0.25">
      <c r="A129" s="4"/>
      <c r="C129" s="4"/>
      <c r="D129" s="4"/>
      <c r="E129" s="4"/>
      <c r="F129" s="4"/>
      <c r="G129" s="4"/>
      <c r="H129" s="4"/>
      <c r="I129" s="4"/>
      <c r="J129" s="4"/>
      <c r="K129" s="4"/>
      <c r="L129" s="4"/>
      <c r="M129" s="4"/>
      <c r="N129" s="4"/>
      <c r="O129" s="4"/>
      <c r="P129" s="4"/>
    </row>
    <row r="130" spans="1:16" x14ac:dyDescent="0.25">
      <c r="A130" s="4"/>
      <c r="C130" s="4"/>
      <c r="D130" s="4"/>
      <c r="E130" s="4"/>
      <c r="F130" s="4"/>
      <c r="G130" s="4"/>
      <c r="H130" s="4"/>
      <c r="I130" s="4"/>
      <c r="J130" s="4"/>
      <c r="K130" s="4"/>
      <c r="L130" s="4"/>
      <c r="M130" s="4"/>
      <c r="N130" s="4"/>
      <c r="O130" s="4"/>
      <c r="P130" s="4"/>
    </row>
  </sheetData>
  <mergeCells count="2">
    <mergeCell ref="I54:I57"/>
    <mergeCell ref="I58:I60"/>
  </mergeCells>
  <hyperlinks>
    <hyperlink ref="M29" r:id="rId1" xr:uid="{331F1203-6033-49E0-8CB4-C2772C6A7BAD}"/>
    <hyperlink ref="M30" r:id="rId2" xr:uid="{666293A3-DD74-46BB-AED5-D4E55CF993EE}"/>
    <hyperlink ref="M31" r:id="rId3" xr:uid="{9DCA4EE9-FA14-4E14-8D65-9DCF085D94AE}"/>
    <hyperlink ref="M32" r:id="rId4" xr:uid="{33A8C694-8199-4C58-91F3-8F9F5A1CCFA7}"/>
    <hyperlink ref="M33" r:id="rId5" xr:uid="{3DDA1B30-0035-4A14-99B8-5131F1FA420A}"/>
    <hyperlink ref="M34" r:id="rId6" xr:uid="{7003672F-9954-4FBF-B716-72CAEA62536A}"/>
    <hyperlink ref="M42" r:id="rId7" xr:uid="{520191FF-706A-4B9A-BECE-E73C713DE42A}"/>
    <hyperlink ref="M41" r:id="rId8" xr:uid="{EAA2E93D-8277-4225-B3CE-EC4F61A715CF}"/>
    <hyperlink ref="M40" r:id="rId9" xr:uid="{9EAB65AB-5BB1-45D6-BE7B-0E11F60BFC8A}"/>
    <hyperlink ref="M39" r:id="rId10" xr:uid="{FB819811-1284-4A89-963F-1E70FC6A167B}"/>
    <hyperlink ref="M38" r:id="rId11" xr:uid="{88273F54-D4EE-4200-A4EC-CD844737159F}"/>
    <hyperlink ref="M37" r:id="rId12" xr:uid="{43A97EA6-9E03-4AEA-BEA2-819B1E7D9325}"/>
    <hyperlink ref="M44" r:id="rId13" xr:uid="{6A596C14-C5F8-4DB0-8D64-A07451071DD1}"/>
    <hyperlink ref="M45" r:id="rId14" xr:uid="{F46BA0A3-4B3D-4411-A827-A63889BDA4CD}"/>
    <hyperlink ref="M47" r:id="rId15" xr:uid="{E164F8E6-6E92-45C7-A2CF-DEC2D8FD51B2}"/>
    <hyperlink ref="M46" r:id="rId16" xr:uid="{A8ABE164-553F-4CC3-9A74-0C5FF36EBB87}"/>
    <hyperlink ref="M89" r:id="rId17" xr:uid="{B774C42F-5631-492D-83B2-6D364D1C8856}"/>
    <hyperlink ref="M48" r:id="rId18" xr:uid="{8C71D0A8-45CD-441B-BC6C-DEAD788734E0}"/>
    <hyperlink ref="M43" r:id="rId19" xr:uid="{8C55C9B4-8C45-49B8-87FC-B3382F5C7890}"/>
    <hyperlink ref="M51" r:id="rId20" xr:uid="{B3869064-0B3C-485E-93DB-FBB2EF0BA55F}"/>
    <hyperlink ref="M52" r:id="rId21" xr:uid="{AE4E8351-6A8B-4161-AAEB-5BDD04277EC0}"/>
    <hyperlink ref="M50" r:id="rId22" xr:uid="{63CFB43A-4499-455C-81DF-811000746AB7}"/>
    <hyperlink ref="M55" r:id="rId23" xr:uid="{F5F551D5-6AFC-47E8-9D9A-0EF51E85316F}"/>
    <hyperlink ref="M57" r:id="rId24" xr:uid="{3A132366-7A23-4724-BE8B-CDEA4934FFDB}"/>
    <hyperlink ref="M60" r:id="rId25" xr:uid="{277744E3-4F08-4660-9D90-41F487F73E32}"/>
    <hyperlink ref="M58" r:id="rId26" xr:uid="{BDE488B7-6EE7-4289-81CB-A4E3573657A9}"/>
    <hyperlink ref="M59" r:id="rId27" xr:uid="{D475A36C-55B1-4AFB-9F92-1F2A5848799C}"/>
    <hyperlink ref="M92" r:id="rId28" display="https://gov.e-tender.ua/v2/ProzorroMarket/Product?id=b1e53dd198604dcdb79416a57c25b55c" xr:uid="{1E9C34A7-1061-475D-8028-6DDDFAE7974D}"/>
    <hyperlink ref="M120" r:id="rId29" xr:uid="{E2BC2ADA-9EBD-408C-A3F3-827EA0BC244B}"/>
    <hyperlink ref="M75" r:id="rId30" xr:uid="{0697BF82-4BE3-44AE-9990-2E0849F3AD09}"/>
    <hyperlink ref="M74" r:id="rId31" xr:uid="{F979B64A-7CE8-4244-8DC0-7B6FA0937BE9}"/>
    <hyperlink ref="M78" r:id="rId32" xr:uid="{347A8FEE-DFC5-429D-8DF8-B26FBFB13D6F}"/>
    <hyperlink ref="M77" r:id="rId33" xr:uid="{B8B4A6C0-92DE-40D6-B182-2F4C72F6DC18}"/>
    <hyperlink ref="M80" r:id="rId34" xr:uid="{5319AD82-75DC-4E8C-8AEE-6EEDC6D7EB55}"/>
    <hyperlink ref="M79" r:id="rId35" xr:uid="{FAFACA2E-3855-4D3B-B325-E29B97AA3AAF}"/>
    <hyperlink ref="M76" r:id="rId36" xr:uid="{CAA9213C-FEFA-4967-9B83-035F19B94541}"/>
    <hyperlink ref="M10" r:id="rId37" xr:uid="{B0E38ACA-0E82-454E-BC98-DDD25F35BFE6}"/>
    <hyperlink ref="M23" r:id="rId38" xr:uid="{0D2D8350-F21A-422D-9739-FCF46471900C}"/>
    <hyperlink ref="M11" r:id="rId39" xr:uid="{B3D478C3-D7C8-49FA-97FC-A9D88FC674D5}"/>
    <hyperlink ref="M12" r:id="rId40" xr:uid="{E316F2B1-2292-4F5A-9379-A824D2C95AA9}"/>
    <hyperlink ref="M9" r:id="rId41" xr:uid="{870B38A6-04E9-49DC-B61B-CBB5BAD5DA25}"/>
    <hyperlink ref="M18" r:id="rId42" xr:uid="{180431C4-8C6B-4233-8A1B-9A1ED371A8D1}"/>
    <hyperlink ref="M19" r:id="rId43" xr:uid="{79535E8D-8D68-4DD4-ABAE-4AB980A5FACB}"/>
    <hyperlink ref="M26" r:id="rId44" xr:uid="{7DE015A5-E63B-4816-859C-CCB5F86BC045}"/>
    <hyperlink ref="M27" r:id="rId45" xr:uid="{CBB62741-ECAA-4AD8-8665-29463A1BB749}"/>
    <hyperlink ref="M25" r:id="rId46" xr:uid="{2129B344-C29F-40E9-88DE-C8B751CCE45F}"/>
    <hyperlink ref="M24" r:id="rId47" xr:uid="{B605456D-61D0-4FDA-B386-48977FB3A7DF}"/>
    <hyperlink ref="M72" r:id="rId48" xr:uid="{AF49DE7D-D060-4201-AB9C-B8A894DB4D21}"/>
    <hyperlink ref="M67" r:id="rId49" xr:uid="{B16FFA65-D3DA-4524-B5C2-C65231F74A65}"/>
    <hyperlink ref="M66" r:id="rId50" xr:uid="{A5655BA0-FB8F-43FC-807E-A8DF643D1CBD}"/>
    <hyperlink ref="M70" r:id="rId51" xr:uid="{F371E843-58CA-44DB-9CBE-0F8EAD47BEE4}"/>
    <hyperlink ref="M68" r:id="rId52" xr:uid="{A2F80F17-5244-4605-9AFB-AD9117DBA331}"/>
    <hyperlink ref="M69" r:id="rId53" xr:uid="{4DCABF7D-A0D8-48ED-9612-A9EA415515ED}"/>
    <hyperlink ref="M71" r:id="rId54" xr:uid="{C283ACD9-8F2A-4B9B-B30E-F35019D1A70A}"/>
    <hyperlink ref="M90" r:id="rId55" xr:uid="{794264FE-1047-49F0-9DF4-D73031C2C1DE}"/>
    <hyperlink ref="M13" r:id="rId56" xr:uid="{800D54AE-541D-4EFA-857D-1983C148504C}"/>
    <hyperlink ref="M63" r:id="rId57" xr:uid="{FAEF3ACB-E1BB-4767-AFAC-E97F78093048}"/>
    <hyperlink ref="M49" r:id="rId58" xr:uid="{6DAA3327-B63E-4BF4-A277-559A9F800A8D}"/>
    <hyperlink ref="M119" r:id="rId59" xr:uid="{3B7E1535-277E-49F1-974A-9CB93B88822A}"/>
    <hyperlink ref="M126" r:id="rId60" xr:uid="{CE052C1C-E732-4793-9939-81DCC36ED940}"/>
    <hyperlink ref="M124" r:id="rId61" xr:uid="{AA5C3641-AF76-46CF-93C7-AF2C266FB6BB}"/>
    <hyperlink ref="M123" r:id="rId62" xr:uid="{8C490972-16BE-46D3-9C00-A155AA3FDA33}"/>
    <hyperlink ref="M125" r:id="rId63" xr:uid="{862DA403-ECDD-4D19-A413-EEC6AD7C21C9}"/>
    <hyperlink ref="M84" r:id="rId64" xr:uid="{E8C691A2-0B1D-4C57-8D77-1B8A9998EE4C}"/>
    <hyperlink ref="M83" r:id="rId65" xr:uid="{788153E4-3C4D-42B0-B210-C569894DD74C}"/>
    <hyperlink ref="M82" r:id="rId66" xr:uid="{972ADC08-9773-46BD-A34B-7665E3F8F233}"/>
    <hyperlink ref="M85" r:id="rId67" xr:uid="{E186D8DB-3B98-483D-8D6D-D936172EC02B}"/>
    <hyperlink ref="M88" r:id="rId68" xr:uid="{A8700204-CF8A-450B-A261-C67F01F249F8}"/>
    <hyperlink ref="M14" r:id="rId69" xr:uid="{24EC923E-73B3-40CF-97FC-38BDF018E838}"/>
  </hyperlinks>
  <pageMargins left="0.7" right="0.7" top="0.75" bottom="0.75" header="0.3" footer="0.3"/>
  <pageSetup paperSize="9" orientation="portrait" horizontalDpi="180" verticalDpi="180" r:id="rId7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7"/>
  <sheetViews>
    <sheetView tabSelected="1" zoomScale="91" zoomScaleNormal="91" workbookViewId="0">
      <selection activeCell="O4" sqref="O4"/>
    </sheetView>
  </sheetViews>
  <sheetFormatPr defaultRowHeight="15" x14ac:dyDescent="0.25"/>
  <cols>
    <col min="1" max="1" width="5" customWidth="1"/>
    <col min="2" max="2" width="10.42578125" style="234" customWidth="1"/>
    <col min="3" max="3" width="13" style="226" customWidth="1"/>
    <col min="4" max="4" width="20.7109375" style="259" customWidth="1"/>
    <col min="5" max="5" width="5.7109375" style="234" customWidth="1"/>
    <col min="6" max="6" width="7.42578125" style="234" customWidth="1"/>
    <col min="7" max="7" width="9.140625" style="265"/>
    <col min="8" max="8" width="8" style="265" customWidth="1"/>
    <col min="9" max="9" width="12.5703125" style="265" customWidth="1"/>
    <col min="10" max="10" width="30" style="234" customWidth="1"/>
    <col min="11" max="11" width="9.140625" style="234"/>
  </cols>
  <sheetData>
    <row r="1" spans="1:11" ht="40.5" customHeight="1" x14ac:dyDescent="0.25">
      <c r="A1" s="289" t="s">
        <v>387</v>
      </c>
      <c r="B1" s="289"/>
      <c r="C1" s="289"/>
      <c r="D1" s="289"/>
      <c r="E1" s="289"/>
      <c r="F1" s="289"/>
      <c r="G1" s="289"/>
      <c r="H1" s="289"/>
      <c r="I1" s="289"/>
      <c r="J1" s="289"/>
      <c r="K1" s="289"/>
    </row>
    <row r="2" spans="1:11" ht="37.5" customHeight="1" x14ac:dyDescent="0.25">
      <c r="A2" s="281" t="s">
        <v>378</v>
      </c>
      <c r="B2" s="272" t="s">
        <v>377</v>
      </c>
      <c r="C2" s="272" t="s">
        <v>2</v>
      </c>
      <c r="D2" s="278" t="s">
        <v>379</v>
      </c>
      <c r="E2" s="272" t="s">
        <v>380</v>
      </c>
      <c r="F2" s="272" t="s">
        <v>376</v>
      </c>
      <c r="G2" s="264" t="s">
        <v>381</v>
      </c>
      <c r="H2" s="264" t="s">
        <v>382</v>
      </c>
      <c r="I2" s="264" t="s">
        <v>383</v>
      </c>
      <c r="J2" s="272" t="s">
        <v>384</v>
      </c>
      <c r="K2" s="272" t="s">
        <v>385</v>
      </c>
    </row>
    <row r="3" spans="1:11" ht="148.5" customHeight="1" x14ac:dyDescent="0.25">
      <c r="A3" s="270">
        <v>1</v>
      </c>
      <c r="B3" s="215" t="s">
        <v>364</v>
      </c>
      <c r="C3" s="215">
        <v>60539</v>
      </c>
      <c r="D3" s="263" t="s">
        <v>371</v>
      </c>
      <c r="E3" s="216" t="s">
        <v>16</v>
      </c>
      <c r="F3" s="217">
        <v>3000</v>
      </c>
      <c r="G3" s="229">
        <v>85.98</v>
      </c>
      <c r="H3" s="229">
        <v>92</v>
      </c>
      <c r="I3" s="229">
        <f>H3*F3</f>
        <v>276000</v>
      </c>
      <c r="J3" s="273" t="s">
        <v>373</v>
      </c>
      <c r="K3" s="273" t="s">
        <v>17</v>
      </c>
    </row>
    <row r="4" spans="1:11" ht="148.5" customHeight="1" x14ac:dyDescent="0.25">
      <c r="A4" s="270">
        <v>2</v>
      </c>
      <c r="B4" s="215" t="s">
        <v>364</v>
      </c>
      <c r="C4" s="215">
        <v>60539</v>
      </c>
      <c r="D4" s="263" t="s">
        <v>14</v>
      </c>
      <c r="E4" s="216" t="s">
        <v>16</v>
      </c>
      <c r="F4" s="217">
        <v>3000</v>
      </c>
      <c r="G4" s="229">
        <v>83.68</v>
      </c>
      <c r="H4" s="229">
        <v>89.54</v>
      </c>
      <c r="I4" s="229">
        <f t="shared" ref="I4:I26" si="0">H4*F4</f>
        <v>268620</v>
      </c>
      <c r="J4" s="273" t="s">
        <v>333</v>
      </c>
      <c r="K4" s="273" t="s">
        <v>17</v>
      </c>
    </row>
    <row r="5" spans="1:11" ht="148.5" customHeight="1" x14ac:dyDescent="0.25">
      <c r="A5" s="270">
        <v>3</v>
      </c>
      <c r="B5" s="215" t="s">
        <v>20</v>
      </c>
      <c r="C5" s="215" t="s">
        <v>21</v>
      </c>
      <c r="D5" s="263" t="s">
        <v>23</v>
      </c>
      <c r="E5" s="216" t="s">
        <v>16</v>
      </c>
      <c r="F5" s="217">
        <v>300</v>
      </c>
      <c r="G5" s="229">
        <v>455</v>
      </c>
      <c r="H5" s="229">
        <v>486.85</v>
      </c>
      <c r="I5" s="229">
        <f t="shared" si="0"/>
        <v>146055</v>
      </c>
      <c r="J5" s="273" t="s">
        <v>329</v>
      </c>
      <c r="K5" s="273" t="s">
        <v>17</v>
      </c>
    </row>
    <row r="6" spans="1:11" s="258" customFormat="1" ht="148.5" customHeight="1" x14ac:dyDescent="0.25">
      <c r="A6" s="270">
        <v>4</v>
      </c>
      <c r="B6" s="266" t="s">
        <v>365</v>
      </c>
      <c r="C6" s="257" t="s">
        <v>366</v>
      </c>
      <c r="D6" s="282" t="s">
        <v>332</v>
      </c>
      <c r="E6" s="257" t="s">
        <v>16</v>
      </c>
      <c r="F6" s="228">
        <v>6000</v>
      </c>
      <c r="G6" s="229">
        <v>8.36</v>
      </c>
      <c r="H6" s="219">
        <v>8.9499999999999993</v>
      </c>
      <c r="I6" s="229">
        <f t="shared" si="0"/>
        <v>53699.999999999993</v>
      </c>
      <c r="J6" s="274" t="s">
        <v>328</v>
      </c>
      <c r="K6" s="274" t="s">
        <v>17</v>
      </c>
    </row>
    <row r="7" spans="1:11" ht="148.5" customHeight="1" x14ac:dyDescent="0.25">
      <c r="A7" s="270">
        <v>5</v>
      </c>
      <c r="B7" s="266" t="s">
        <v>365</v>
      </c>
      <c r="C7" s="275" t="s">
        <v>334</v>
      </c>
      <c r="D7" s="282" t="s">
        <v>69</v>
      </c>
      <c r="E7" s="221" t="s">
        <v>16</v>
      </c>
      <c r="F7" s="222">
        <v>10000</v>
      </c>
      <c r="G7" s="223">
        <v>15.02</v>
      </c>
      <c r="H7" s="283">
        <v>16.07</v>
      </c>
      <c r="I7" s="229">
        <f t="shared" si="0"/>
        <v>160700</v>
      </c>
      <c r="J7" s="276" t="s">
        <v>327</v>
      </c>
      <c r="K7" s="276" t="s">
        <v>17</v>
      </c>
    </row>
    <row r="8" spans="1:11" ht="148.5" customHeight="1" x14ac:dyDescent="0.25">
      <c r="A8" s="270">
        <v>6</v>
      </c>
      <c r="B8" s="271" t="s">
        <v>34</v>
      </c>
      <c r="C8" s="225" t="s">
        <v>335</v>
      </c>
      <c r="D8" s="282" t="s">
        <v>331</v>
      </c>
      <c r="E8" s="288" t="s">
        <v>16</v>
      </c>
      <c r="F8" s="217">
        <v>50</v>
      </c>
      <c r="G8" s="223">
        <v>741.46</v>
      </c>
      <c r="H8" s="283">
        <v>793.36</v>
      </c>
      <c r="I8" s="229">
        <f t="shared" si="0"/>
        <v>39668</v>
      </c>
      <c r="J8" s="277" t="s">
        <v>325</v>
      </c>
      <c r="K8" s="277" t="s">
        <v>17</v>
      </c>
    </row>
    <row r="9" spans="1:11" ht="148.5" customHeight="1" x14ac:dyDescent="0.25">
      <c r="A9" s="270">
        <v>7</v>
      </c>
      <c r="B9" s="271" t="s">
        <v>34</v>
      </c>
      <c r="C9" s="225" t="s">
        <v>335</v>
      </c>
      <c r="D9" s="282" t="s">
        <v>330</v>
      </c>
      <c r="E9" s="288" t="s">
        <v>16</v>
      </c>
      <c r="F9" s="217">
        <v>20</v>
      </c>
      <c r="G9" s="223">
        <v>741.46</v>
      </c>
      <c r="H9" s="283">
        <v>793.36</v>
      </c>
      <c r="I9" s="229">
        <f t="shared" si="0"/>
        <v>15867.2</v>
      </c>
      <c r="J9" s="277" t="s">
        <v>326</v>
      </c>
      <c r="K9" s="277" t="s">
        <v>17</v>
      </c>
    </row>
    <row r="10" spans="1:11" ht="148.5" customHeight="1" x14ac:dyDescent="0.25">
      <c r="A10" s="270">
        <v>8</v>
      </c>
      <c r="B10" s="271" t="s">
        <v>362</v>
      </c>
      <c r="C10" s="231"/>
      <c r="D10" s="263" t="s">
        <v>321</v>
      </c>
      <c r="E10" s="231" t="s">
        <v>16</v>
      </c>
      <c r="F10" s="222">
        <v>10</v>
      </c>
      <c r="G10" s="223">
        <v>72.75</v>
      </c>
      <c r="H10" s="219">
        <v>77.84</v>
      </c>
      <c r="I10" s="229">
        <f t="shared" si="0"/>
        <v>778.40000000000009</v>
      </c>
      <c r="J10" s="286" t="s">
        <v>320</v>
      </c>
      <c r="K10" s="276" t="s">
        <v>17</v>
      </c>
    </row>
    <row r="11" spans="1:11" ht="148.5" customHeight="1" x14ac:dyDescent="0.25">
      <c r="A11" s="270">
        <v>9</v>
      </c>
      <c r="B11" s="271" t="s">
        <v>34</v>
      </c>
      <c r="C11" s="266" t="s">
        <v>336</v>
      </c>
      <c r="D11" s="263" t="s">
        <v>322</v>
      </c>
      <c r="E11" s="266" t="s">
        <v>16</v>
      </c>
      <c r="F11" s="228">
        <v>1000</v>
      </c>
      <c r="G11" s="229">
        <v>13.3</v>
      </c>
      <c r="H11" s="219">
        <v>14.23</v>
      </c>
      <c r="I11" s="229">
        <f t="shared" si="0"/>
        <v>14230</v>
      </c>
      <c r="J11" s="274" t="s">
        <v>367</v>
      </c>
      <c r="K11" s="278" t="s">
        <v>17</v>
      </c>
    </row>
    <row r="12" spans="1:11" ht="148.5" customHeight="1" x14ac:dyDescent="0.25">
      <c r="A12" s="270">
        <v>10</v>
      </c>
      <c r="B12" s="266" t="s">
        <v>365</v>
      </c>
      <c r="C12" s="215" t="s">
        <v>339</v>
      </c>
      <c r="D12" s="263" t="s">
        <v>263</v>
      </c>
      <c r="E12" s="216" t="s">
        <v>16</v>
      </c>
      <c r="F12" s="233">
        <v>2</v>
      </c>
      <c r="G12" s="229">
        <v>714.95</v>
      </c>
      <c r="H12" s="219">
        <v>765</v>
      </c>
      <c r="I12" s="229">
        <f t="shared" si="0"/>
        <v>1530</v>
      </c>
      <c r="J12" s="273" t="s">
        <v>350</v>
      </c>
      <c r="K12" s="273" t="s">
        <v>17</v>
      </c>
    </row>
    <row r="13" spans="1:11" ht="148.5" customHeight="1" x14ac:dyDescent="0.25">
      <c r="A13" s="270">
        <v>11</v>
      </c>
      <c r="B13" s="215" t="s">
        <v>338</v>
      </c>
      <c r="C13" s="215" t="s">
        <v>340</v>
      </c>
      <c r="D13" s="263" t="s">
        <v>265</v>
      </c>
      <c r="E13" s="216" t="s">
        <v>16</v>
      </c>
      <c r="F13" s="233">
        <v>2</v>
      </c>
      <c r="G13" s="229">
        <v>714.95</v>
      </c>
      <c r="H13" s="219">
        <v>765</v>
      </c>
      <c r="I13" s="229">
        <f t="shared" si="0"/>
        <v>1530</v>
      </c>
      <c r="J13" s="273" t="s">
        <v>351</v>
      </c>
      <c r="K13" s="273" t="s">
        <v>17</v>
      </c>
    </row>
    <row r="14" spans="1:11" ht="148.5" customHeight="1" x14ac:dyDescent="0.25">
      <c r="A14" s="270">
        <v>12</v>
      </c>
      <c r="B14" s="215" t="s">
        <v>338</v>
      </c>
      <c r="C14" s="215" t="s">
        <v>341</v>
      </c>
      <c r="D14" s="263" t="s">
        <v>267</v>
      </c>
      <c r="E14" s="216" t="s">
        <v>16</v>
      </c>
      <c r="F14" s="233">
        <v>2</v>
      </c>
      <c r="G14" s="229">
        <v>714.95</v>
      </c>
      <c r="H14" s="219">
        <v>765</v>
      </c>
      <c r="I14" s="229">
        <f t="shared" si="0"/>
        <v>1530</v>
      </c>
      <c r="J14" s="273" t="s">
        <v>352</v>
      </c>
      <c r="K14" s="273" t="s">
        <v>17</v>
      </c>
    </row>
    <row r="15" spans="1:11" ht="148.5" customHeight="1" x14ac:dyDescent="0.25">
      <c r="A15" s="270">
        <v>13</v>
      </c>
      <c r="B15" s="266" t="s">
        <v>365</v>
      </c>
      <c r="C15" s="215" t="s">
        <v>342</v>
      </c>
      <c r="D15" s="263" t="s">
        <v>269</v>
      </c>
      <c r="E15" s="216" t="s">
        <v>16</v>
      </c>
      <c r="F15" s="233">
        <v>2</v>
      </c>
      <c r="G15" s="229">
        <v>714.95</v>
      </c>
      <c r="H15" s="219">
        <v>765</v>
      </c>
      <c r="I15" s="229">
        <f t="shared" si="0"/>
        <v>1530</v>
      </c>
      <c r="J15" s="273" t="s">
        <v>353</v>
      </c>
      <c r="K15" s="273" t="s">
        <v>17</v>
      </c>
    </row>
    <row r="16" spans="1:11" ht="148.5" customHeight="1" x14ac:dyDescent="0.25">
      <c r="A16" s="270">
        <v>14</v>
      </c>
      <c r="B16" s="266" t="s">
        <v>365</v>
      </c>
      <c r="C16" s="215" t="s">
        <v>343</v>
      </c>
      <c r="D16" s="263" t="s">
        <v>271</v>
      </c>
      <c r="E16" s="216" t="s">
        <v>16</v>
      </c>
      <c r="F16" s="233">
        <v>2</v>
      </c>
      <c r="G16" s="229">
        <v>714.95</v>
      </c>
      <c r="H16" s="219">
        <v>765</v>
      </c>
      <c r="I16" s="229">
        <f t="shared" si="0"/>
        <v>1530</v>
      </c>
      <c r="J16" s="273" t="s">
        <v>354</v>
      </c>
      <c r="K16" s="273" t="s">
        <v>17</v>
      </c>
    </row>
    <row r="17" spans="1:13" ht="148.5" customHeight="1" x14ac:dyDescent="0.25">
      <c r="A17" s="270">
        <v>15</v>
      </c>
      <c r="B17" s="215" t="s">
        <v>338</v>
      </c>
      <c r="C17" s="215" t="s">
        <v>344</v>
      </c>
      <c r="D17" s="263" t="s">
        <v>273</v>
      </c>
      <c r="E17" s="216" t="s">
        <v>16</v>
      </c>
      <c r="F17" s="233">
        <v>2</v>
      </c>
      <c r="G17" s="229">
        <v>714.95</v>
      </c>
      <c r="H17" s="219">
        <v>765</v>
      </c>
      <c r="I17" s="229">
        <f t="shared" si="0"/>
        <v>1530</v>
      </c>
      <c r="J17" s="273" t="s">
        <v>355</v>
      </c>
      <c r="K17" s="273" t="s">
        <v>17</v>
      </c>
    </row>
    <row r="18" spans="1:13" ht="148.5" customHeight="1" x14ac:dyDescent="0.25">
      <c r="A18" s="270">
        <v>16</v>
      </c>
      <c r="B18" s="266" t="s">
        <v>365</v>
      </c>
      <c r="C18" s="215" t="s">
        <v>345</v>
      </c>
      <c r="D18" s="263" t="s">
        <v>275</v>
      </c>
      <c r="E18" s="216" t="s">
        <v>16</v>
      </c>
      <c r="F18" s="233">
        <v>2</v>
      </c>
      <c r="G18" s="229">
        <v>714.95</v>
      </c>
      <c r="H18" s="219">
        <v>765</v>
      </c>
      <c r="I18" s="229">
        <f t="shared" si="0"/>
        <v>1530</v>
      </c>
      <c r="J18" s="273" t="s">
        <v>356</v>
      </c>
      <c r="K18" s="273" t="s">
        <v>17</v>
      </c>
    </row>
    <row r="19" spans="1:13" ht="148.5" customHeight="1" x14ac:dyDescent="0.25">
      <c r="A19" s="270">
        <v>17</v>
      </c>
      <c r="B19" s="266" t="s">
        <v>365</v>
      </c>
      <c r="C19" s="215" t="s">
        <v>346</v>
      </c>
      <c r="D19" s="263" t="s">
        <v>277</v>
      </c>
      <c r="E19" s="216" t="s">
        <v>16</v>
      </c>
      <c r="F19" s="233">
        <v>2</v>
      </c>
      <c r="G19" s="229">
        <v>714.95</v>
      </c>
      <c r="H19" s="219">
        <v>765</v>
      </c>
      <c r="I19" s="229">
        <f t="shared" si="0"/>
        <v>1530</v>
      </c>
      <c r="J19" s="273" t="s">
        <v>357</v>
      </c>
      <c r="K19" s="273" t="s">
        <v>17</v>
      </c>
    </row>
    <row r="20" spans="1:13" ht="148.5" customHeight="1" x14ac:dyDescent="0.25">
      <c r="A20" s="270">
        <v>18</v>
      </c>
      <c r="B20" s="266" t="s">
        <v>365</v>
      </c>
      <c r="C20" s="215" t="s">
        <v>347</v>
      </c>
      <c r="D20" s="263" t="s">
        <v>279</v>
      </c>
      <c r="E20" s="216" t="s">
        <v>16</v>
      </c>
      <c r="F20" s="233">
        <v>2</v>
      </c>
      <c r="G20" s="229">
        <v>714.95</v>
      </c>
      <c r="H20" s="219">
        <v>765</v>
      </c>
      <c r="I20" s="229">
        <f t="shared" si="0"/>
        <v>1530</v>
      </c>
      <c r="J20" s="273" t="s">
        <v>358</v>
      </c>
      <c r="K20" s="273" t="s">
        <v>17</v>
      </c>
    </row>
    <row r="21" spans="1:13" ht="148.5" customHeight="1" x14ac:dyDescent="0.25">
      <c r="A21" s="270">
        <v>19</v>
      </c>
      <c r="B21" s="266" t="s">
        <v>365</v>
      </c>
      <c r="C21" s="215" t="s">
        <v>348</v>
      </c>
      <c r="D21" s="263" t="s">
        <v>281</v>
      </c>
      <c r="E21" s="216" t="s">
        <v>16</v>
      </c>
      <c r="F21" s="233">
        <v>2</v>
      </c>
      <c r="G21" s="229">
        <v>714.95</v>
      </c>
      <c r="H21" s="219">
        <v>765</v>
      </c>
      <c r="I21" s="229">
        <f t="shared" si="0"/>
        <v>1530</v>
      </c>
      <c r="J21" s="273" t="s">
        <v>359</v>
      </c>
      <c r="K21" s="273" t="s">
        <v>17</v>
      </c>
    </row>
    <row r="22" spans="1:13" ht="148.5" customHeight="1" x14ac:dyDescent="0.25">
      <c r="A22" s="270">
        <v>20</v>
      </c>
      <c r="B22" s="266" t="s">
        <v>365</v>
      </c>
      <c r="C22" s="215" t="s">
        <v>349</v>
      </c>
      <c r="D22" s="263" t="s">
        <v>283</v>
      </c>
      <c r="E22" s="216" t="s">
        <v>16</v>
      </c>
      <c r="F22" s="233">
        <v>2</v>
      </c>
      <c r="G22" s="229">
        <v>714.95</v>
      </c>
      <c r="H22" s="219">
        <v>765</v>
      </c>
      <c r="I22" s="229">
        <f t="shared" si="0"/>
        <v>1530</v>
      </c>
      <c r="J22" s="273" t="s">
        <v>360</v>
      </c>
      <c r="K22" s="273" t="s">
        <v>17</v>
      </c>
    </row>
    <row r="23" spans="1:13" ht="148.5" customHeight="1" x14ac:dyDescent="0.25">
      <c r="A23" s="270">
        <v>21</v>
      </c>
      <c r="B23" s="215" t="s">
        <v>323</v>
      </c>
      <c r="C23" s="238" t="s">
        <v>324</v>
      </c>
      <c r="D23" s="266" t="s">
        <v>295</v>
      </c>
      <c r="E23" s="239" t="s">
        <v>16</v>
      </c>
      <c r="F23" s="241">
        <v>36</v>
      </c>
      <c r="G23" s="229">
        <v>74.64</v>
      </c>
      <c r="H23" s="229">
        <v>79.86</v>
      </c>
      <c r="I23" s="229">
        <f t="shared" si="0"/>
        <v>2874.96</v>
      </c>
      <c r="J23" s="219" t="s">
        <v>361</v>
      </c>
      <c r="K23" s="273" t="s">
        <v>17</v>
      </c>
      <c r="L23" s="234"/>
      <c r="M23" s="234"/>
    </row>
    <row r="24" spans="1:13" s="242" customFormat="1" ht="148.5" customHeight="1" x14ac:dyDescent="0.25">
      <c r="A24" s="270">
        <v>22</v>
      </c>
      <c r="B24" s="215" t="s">
        <v>323</v>
      </c>
      <c r="C24" s="277" t="s">
        <v>337</v>
      </c>
      <c r="D24" s="274" t="s">
        <v>375</v>
      </c>
      <c r="E24" s="279" t="s">
        <v>238</v>
      </c>
      <c r="F24" s="279">
        <v>5000</v>
      </c>
      <c r="G24" s="280">
        <v>6.54</v>
      </c>
      <c r="H24" s="284">
        <v>7</v>
      </c>
      <c r="I24" s="229">
        <f t="shared" si="0"/>
        <v>35000</v>
      </c>
      <c r="J24" s="273" t="s">
        <v>363</v>
      </c>
      <c r="K24" s="290" t="s">
        <v>17</v>
      </c>
    </row>
    <row r="25" spans="1:13" s="262" customFormat="1" ht="148.5" customHeight="1" x14ac:dyDescent="0.25">
      <c r="A25" s="270">
        <v>23</v>
      </c>
      <c r="B25" s="215" t="s">
        <v>323</v>
      </c>
      <c r="C25" s="215" t="s">
        <v>372</v>
      </c>
      <c r="D25" s="274" t="s">
        <v>234</v>
      </c>
      <c r="E25" s="236" t="s">
        <v>16</v>
      </c>
      <c r="F25" s="237">
        <v>3000</v>
      </c>
      <c r="G25" s="263">
        <v>34</v>
      </c>
      <c r="H25" s="229">
        <v>36.380000000000003</v>
      </c>
      <c r="I25" s="229">
        <f t="shared" si="0"/>
        <v>109140.00000000001</v>
      </c>
      <c r="J25" s="219" t="s">
        <v>368</v>
      </c>
      <c r="K25" s="287" t="s">
        <v>17</v>
      </c>
      <c r="L25" s="260"/>
      <c r="M25" s="261"/>
    </row>
    <row r="26" spans="1:13" s="1" customFormat="1" ht="148.5" customHeight="1" x14ac:dyDescent="0.25">
      <c r="A26" s="270">
        <v>24</v>
      </c>
      <c r="B26" s="277" t="s">
        <v>323</v>
      </c>
      <c r="C26" s="277" t="s">
        <v>374</v>
      </c>
      <c r="D26" s="274" t="s">
        <v>369</v>
      </c>
      <c r="E26" s="277" t="s">
        <v>16</v>
      </c>
      <c r="F26" s="277">
        <v>2</v>
      </c>
      <c r="G26" s="276">
        <v>142.49</v>
      </c>
      <c r="H26" s="276">
        <v>152.46</v>
      </c>
      <c r="I26" s="229">
        <f t="shared" si="0"/>
        <v>304.92</v>
      </c>
      <c r="J26" s="273" t="s">
        <v>370</v>
      </c>
      <c r="K26" s="287" t="s">
        <v>17</v>
      </c>
    </row>
    <row r="27" spans="1:13" x14ac:dyDescent="0.25">
      <c r="A27" s="269"/>
      <c r="B27" s="293" t="s">
        <v>386</v>
      </c>
      <c r="C27" s="277"/>
      <c r="D27" s="274"/>
      <c r="E27" s="291"/>
      <c r="F27" s="291"/>
      <c r="G27" s="292"/>
      <c r="H27" s="292"/>
      <c r="I27" s="285">
        <f>SUM(I3:I26)</f>
        <v>1139768.48</v>
      </c>
      <c r="J27" s="291"/>
      <c r="K27" s="291"/>
    </row>
  </sheetData>
  <mergeCells count="1">
    <mergeCell ref="A1:K1"/>
  </mergeCells>
  <phoneticPr fontId="52" type="noConversion"/>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коригування кількості </vt:lpstr>
      <vt:lpstr>відкриті </vt:lpstr>
      <vt:lpstr>'відкриті '!Область_друку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2024-06-05T07:39:17Z</dcterms:modified>
</cp:coreProperties>
</file>