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D:\FLASH DRIVE\Відкриті торги 2024 з особливостями\2220 реагенти\РЕАГЕНТИ Генетика ТКМ 5055000,00\Реагенти генетика мпец ТКМ ШЛЯ ПЛР 3200000,00 18 нам\"/>
    </mc:Choice>
  </mc:AlternateContent>
  <xr:revisionPtr revIDLastSave="0" documentId="8_{509A4099-D6EA-4A69-9F99-B627656F4DF6}" xr6:coauthVersionLast="36" xr6:coauthVersionMax="36" xr10:uidLastSave="{00000000-0000-0000-0000-000000000000}"/>
  <bookViews>
    <workbookView xWindow="0" yWindow="0" windowWidth="28800" windowHeight="12225" xr2:uid="{00000000-000D-0000-FFFF-FFFF00000000}"/>
  </bookViews>
  <sheets>
    <sheet name="ТКМ онкогенгетика_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M5" i="1"/>
  <c r="L22" i="1" l="1"/>
  <c r="K22" i="1"/>
  <c r="I22" i="1"/>
  <c r="L21" i="1"/>
  <c r="K21" i="1"/>
  <c r="I21" i="1"/>
  <c r="L20" i="1"/>
  <c r="K20" i="1"/>
  <c r="I20" i="1"/>
  <c r="L19" i="1"/>
  <c r="K19" i="1"/>
  <c r="I19" i="1"/>
  <c r="M19" i="1" s="1"/>
  <c r="L18" i="1"/>
  <c r="K18" i="1"/>
  <c r="I18" i="1"/>
  <c r="L17" i="1"/>
  <c r="K17" i="1"/>
  <c r="I17" i="1"/>
  <c r="M17" i="1" s="1"/>
  <c r="L16" i="1"/>
  <c r="K16" i="1"/>
  <c r="I16" i="1"/>
  <c r="M16" i="1" s="1"/>
  <c r="L15" i="1"/>
  <c r="K15" i="1"/>
  <c r="I15" i="1"/>
  <c r="L14" i="1"/>
  <c r="K14" i="1"/>
  <c r="I14" i="1"/>
  <c r="M14" i="1" s="1"/>
  <c r="L13" i="1"/>
  <c r="K13" i="1"/>
  <c r="I13" i="1"/>
  <c r="M13" i="1" s="1"/>
  <c r="L12" i="1"/>
  <c r="K12" i="1"/>
  <c r="I12" i="1"/>
  <c r="L11" i="1"/>
  <c r="K11" i="1"/>
  <c r="I11" i="1"/>
  <c r="M11" i="1" s="1"/>
  <c r="L10" i="1"/>
  <c r="K10" i="1"/>
  <c r="I10" i="1"/>
  <c r="M10" i="1" s="1"/>
  <c r="L9" i="1"/>
  <c r="K9" i="1"/>
  <c r="I9" i="1"/>
  <c r="L8" i="1"/>
  <c r="K8" i="1"/>
  <c r="I8" i="1"/>
  <c r="M8" i="1" s="1"/>
  <c r="L7" i="1"/>
  <c r="K7" i="1"/>
  <c r="I7" i="1"/>
  <c r="M7" i="1" s="1"/>
  <c r="L6" i="1"/>
  <c r="K6" i="1"/>
  <c r="I6" i="1"/>
  <c r="L5" i="1"/>
  <c r="K5" i="1"/>
  <c r="I5" i="1"/>
  <c r="M18" i="1" l="1"/>
  <c r="M9" i="1"/>
  <c r="M20" i="1"/>
  <c r="M22" i="1"/>
  <c r="M15" i="1"/>
  <c r="I23" i="1"/>
  <c r="M12" i="1"/>
  <c r="M21" i="1"/>
  <c r="K23" i="1"/>
  <c r="M23" i="1" l="1"/>
</calcChain>
</file>

<file path=xl/sharedStrings.xml><?xml version="1.0" encoding="utf-8"?>
<sst xmlns="http://schemas.openxmlformats.org/spreadsheetml/2006/main" count="120" uniqueCount="61">
  <si>
    <t>Найменування товару або еквівалент</t>
  </si>
  <si>
    <t>МТВ</t>
  </si>
  <si>
    <t>Код НК</t>
  </si>
  <si>
    <t>Код ДК</t>
  </si>
  <si>
    <t>Од. вим</t>
  </si>
  <si>
    <t>Повна потреба на 2024 рік</t>
  </si>
  <si>
    <t>Ціна 1, грн</t>
  </si>
  <si>
    <t>Сума 1, грн</t>
  </si>
  <si>
    <t>Ціна 2, грн</t>
  </si>
  <si>
    <t>Сума 2, грн</t>
  </si>
  <si>
    <t>Ціна середня, грн</t>
  </si>
  <si>
    <t>Сума сер, грн</t>
  </si>
  <si>
    <t>набір</t>
  </si>
  <si>
    <t xml:space="preserve">ІНФОРМАЦІЯ
про необхідні технічні, якісні та кількісні характеристики предмету закупівлі лікарські засоби різні - ДК 021:2015:33690000-3: (Лікарські засоби різні)    </t>
  </si>
  <si>
    <t xml:space="preserve">Медичний директор з медичних питань                       </t>
  </si>
  <si>
    <t>Тетяна ІВАНОВА</t>
  </si>
  <si>
    <t>Члени робочої групи:</t>
  </si>
  <si>
    <t xml:space="preserve">Медичний директор </t>
  </si>
  <si>
    <t>Сергій ЧЕРНИШУК</t>
  </si>
  <si>
    <t>Заст. Генерального директора з економічних питань</t>
  </si>
  <si>
    <t>Наталія МИРУТА</t>
  </si>
  <si>
    <t xml:space="preserve">Медичний директор з поліклінічной роботи                 </t>
  </si>
  <si>
    <t>Володимир СОВА</t>
  </si>
  <si>
    <t>Завідувач відділом імуногістохімічних досліджень дитячого патологоанатомічного відділення</t>
  </si>
  <si>
    <t>Ольга ВИСТАВНИХ</t>
  </si>
  <si>
    <t>Завідувач Українським Референс-центром з клінічної лабораторної діагностики та метрології</t>
  </si>
  <si>
    <t>Вікторія ЯНОВСЬКА</t>
  </si>
  <si>
    <t>Завідувач лабораторії медичної генетики СМГЦ</t>
  </si>
  <si>
    <t>Наталія ОЛЬХОВИЧ</t>
  </si>
  <si>
    <t xml:space="preserve">Повний набір для HLA генотипування KMRtype (24 реакції), GenDx </t>
  </si>
  <si>
    <t xml:space="preserve">Набір реактивів повинен мати сертифікацію CE-IVD, бути призначений до застосування в клінічній діагностиці як медичний засіб. 
Набір реактивів повинен бути заснований на використанні методу кількісної ПЛР у реальному часі
Набір реактивів повинен у своєму складі мати всі компоненти для проведення генотипування по маркерах хімеризму
Набір реактивів повинен мати можливість генотипування по не менш ніж як по 39 генетичних маркерах 
Набір реактивів повинен бути сумісним з сучасними системами для ПЛР у реальному часі з термоблоком 96 лункового формату: AB7500, QuantStudio 5, QuantStudio Dx, BioRad CFX96 Dx
</t>
  </si>
  <si>
    <t>62623- Реагент для ампліфікації нуклеїнових кислот IVD (діагностика in vitro)</t>
  </si>
  <si>
    <t>33690000-3 Лікарські засоби різні</t>
  </si>
  <si>
    <t>Повний набір для HLA моніторингу KMRtrack (48 реакцій)</t>
  </si>
  <si>
    <t>Набір реактивів повинен мати сертифікацію CE-IVD, бути призначений до застосування в клінічній діагностиці як медичний засіб. Набір реактивів повинен мати можливість генетичного моніторингу хімеризму по не менш ніж як по 39 генетичних маркерах. Набір реактивів повинен бути сумісним з сучасними системами для ПЛР у реальному часі з термоблоком 96 лункового формату: BioRad CFX96tm, v1.6/3.0/3.1.</t>
  </si>
  <si>
    <t>Праймери для моніторинга, KMRtrack® 010</t>
  </si>
  <si>
    <t xml:space="preserve">Реагент повинен бути призначений для проведення кількісного ПЛР у режимі реального часу
Реагент повинен бути сумісним з набором для типування та детекції химеризму KMRtype та набором для моніторингу химеризму KMRtrack
Реагент повинен мати сертифікацію CE-IVD, бути призначений до застосування в клінічній діагностиці як медичний засіб.
</t>
  </si>
  <si>
    <t>флакон</t>
  </si>
  <si>
    <t>Праймери для моніторинга, KMRtrack® 014</t>
  </si>
  <si>
    <t>Праймери для моніторинга, KMRtrack® 016</t>
  </si>
  <si>
    <t>Праймери для моніторинга, KMRtrack® 017</t>
  </si>
  <si>
    <t>Праймери для моніторинга, KMRtrack® 020</t>
  </si>
  <si>
    <t>Праймери для моніторинга, KMRtrack® 028</t>
  </si>
  <si>
    <t>Праймери для моніторинга, KMRtrack® 038</t>
  </si>
  <si>
    <t>Праймери для моніторинга, KMRtrack® 039</t>
  </si>
  <si>
    <t>Праймери для моніторинга, KMRtrack® 040</t>
  </si>
  <si>
    <t>Праймери для моніторинга, KMRtrack® 045</t>
  </si>
  <si>
    <t>Праймери для моніторинга, KMRtrack® 047</t>
  </si>
  <si>
    <t>Праймери для моніторинга, KMRtrack® 048</t>
  </si>
  <si>
    <t>Набір KMRassay qPCR Buffer &amp; Enzyme, 288 реакцій</t>
  </si>
  <si>
    <t xml:space="preserve">Набір реагентів повинен бути призначений для проведення кількісного ПЛР у режимі реального часу 
Набір реагентів повинен бути сумісним з набором для типування та детекціїхимеризмуKMRtype та набором для моніторингу химеризмуKMRtrack 
Набір реактивів повинен мати сертифікацію CE-IVD, бути призначений до застосування в клінічній діагностиці як медичний засіб. </t>
  </si>
  <si>
    <t>Реактив KMRassay Reference Assay 901, 288 реакцій.</t>
  </si>
  <si>
    <t>Реагент повинен бути призначений для проведення кількісного ПЛР у режимі реального часу як еталонний зразок ДНК.
Реагент повинен бути сумісним з набором для типування та детекції химеризму KMRtype та набором для моніторингу химеризму KMRtrack
Реагент повинен мати сертифікацію CE-IVD, бути призначений до застосування в клінічній діагностиці як медичний засіб та мати відповідний до законодавства України вітчизняний Сертифікат відповідності.</t>
  </si>
  <si>
    <t>Набір для виділення геномної ДНК з цільної крові NucleoSpin Blood</t>
  </si>
  <si>
    <t>Формат: центрифужні колонки з сілікомембраною. Об'єм зразка: до 200 мкл цільної крові. Коефіцієнт очищення A260/A280: 1.6–1.9. Вихід ДНК: не менше 6 мкг. Об'єм елюату: 60–200 мкл. 250 реакцій</t>
  </si>
  <si>
    <t xml:space="preserve">52521 
Екстракція/ізоляціянуклеїнових кислот, набір IVD (діагностика in vitro)
</t>
  </si>
  <si>
    <t>Набір для виділення РНК з цільної крові NucleoSpin RNA Blood</t>
  </si>
  <si>
    <t>Набір повинен бути призначений для виділення та очищення загальної РНК людини зі зразків цільної крові (свіжої чи замороженої, обробленої цитратом, EDTA або гепарином. Формат: центрифужні колонки з сілікомембраною. Об'єм зразка: до 200-400 мкл. Вихід РНК: до 7 мкг. Розмір фрагментів: від 200 п.н. Коефіцієнт очищення A260/A280: 1.9–2.1 Об'єм елюату: 40–120 мкл. 50 реакцій</t>
  </si>
  <si>
    <t xml:space="preserve">52522 
Екстракція/ізоляціянуклеїнових кислот, набір IVD (діагностика in vitro)
</t>
  </si>
  <si>
    <t>№ п/п</t>
  </si>
  <si>
    <t xml:space="preserve">ОБГРУНТУВАННЯ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</si>
</sst>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_-;_-* &quot;-&quot;??_₴_-;_-@_-"/>
  </numFmts>
  <fonts count="12" x14ac:knownFonts="1">
    <font>
      <sz val="11"/>
      <color theme="1"/>
      <name val="Calibri"/>
      <family val="2"/>
      <scheme val="minor"/>
    </font>
    <font>
      <sz val="14"/>
      <color theme="1"/>
      <name val="Times New Roman"/>
      <family val="1"/>
      <charset val="204"/>
    </font>
    <font>
      <b/>
      <sz val="14"/>
      <color rgb="FF000000"/>
      <name val="Times New Roman"/>
      <family val="1"/>
      <charset val="204"/>
    </font>
    <font>
      <b/>
      <sz val="14"/>
      <name val="Times New Roman"/>
      <family val="1"/>
      <charset val="204"/>
    </font>
    <font>
      <b/>
      <i/>
      <sz val="14"/>
      <color rgb="FF000000"/>
      <name val="Times New Roman"/>
      <family val="1"/>
      <charset val="204"/>
    </font>
    <font>
      <b/>
      <i/>
      <sz val="14"/>
      <name val="Times New Roman"/>
      <family val="1"/>
      <charset val="204"/>
    </font>
    <font>
      <sz val="14"/>
      <color theme="1"/>
      <name val="Times New Roman"/>
      <family val="1"/>
    </font>
    <font>
      <sz val="14"/>
      <color theme="1"/>
      <name val="Calibri"/>
      <family val="2"/>
      <scheme val="minor"/>
    </font>
    <font>
      <b/>
      <sz val="14"/>
      <color theme="1"/>
      <name val="Times New Roman"/>
      <family val="1"/>
    </font>
    <font>
      <b/>
      <sz val="14"/>
      <color theme="1"/>
      <name val="Times New Roman"/>
      <family val="1"/>
      <charset val="204"/>
    </font>
    <font>
      <sz val="16"/>
      <color rgb="FF000000"/>
      <name val="Times New Roman"/>
      <family val="1"/>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diagonal/>
    </border>
    <border>
      <left/>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3" fontId="5" fillId="0" borderId="2" xfId="0" applyNumberFormat="1" applyFont="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2" borderId="1" xfId="0" applyFont="1" applyFill="1" applyBorder="1" applyAlignment="1">
      <alignment horizontal="left" vertical="center" wrapText="1"/>
    </xf>
    <xf numFmtId="164"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164" fontId="1" fillId="0" borderId="5"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vertical="center" wrapText="1"/>
    </xf>
    <xf numFmtId="0" fontId="9" fillId="0" borderId="6" xfId="0" applyFont="1" applyBorder="1" applyAlignment="1">
      <alignment vertical="center" wrapText="1"/>
    </xf>
    <xf numFmtId="0" fontId="7" fillId="0" borderId="0" xfId="0" applyFont="1"/>
    <xf numFmtId="0" fontId="1" fillId="0" borderId="1" xfId="0" applyFont="1" applyBorder="1" applyAlignment="1">
      <alignment vertical="center" wrapText="1"/>
    </xf>
    <xf numFmtId="0" fontId="1" fillId="2" borderId="1" xfId="0" applyFont="1" applyFill="1" applyBorder="1" applyAlignment="1">
      <alignment horizontal="center" vertical="center" wrapText="1"/>
    </xf>
    <xf numFmtId="4" fontId="6" fillId="0" borderId="1" xfId="0" applyNumberFormat="1" applyFont="1" applyBorder="1" applyAlignment="1">
      <alignment horizontal="center" vertical="center"/>
    </xf>
    <xf numFmtId="0" fontId="1" fillId="0" borderId="1" xfId="0" applyFont="1" applyBorder="1" applyAlignment="1">
      <alignment horizontal="center" vertical="top" wrapText="1"/>
    </xf>
    <xf numFmtId="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xf numFmtId="0" fontId="1"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top" wrapText="1"/>
    </xf>
    <xf numFmtId="164" fontId="9" fillId="0" borderId="0" xfId="0" applyNumberFormat="1" applyFont="1" applyAlignment="1">
      <alignment horizontal="center" vertical="center"/>
    </xf>
    <xf numFmtId="164" fontId="9" fillId="0" borderId="5"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0" fontId="6" fillId="0" borderId="0" xfId="0" applyFont="1" applyAlignment="1">
      <alignment horizontal="center" wrapText="1"/>
    </xf>
    <xf numFmtId="0" fontId="9" fillId="0" borderId="6"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vertical="top" wrapText="1"/>
    </xf>
    <xf numFmtId="0" fontId="10"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8" fillId="0" borderId="6" xfId="0" applyFont="1" applyBorder="1" applyAlignment="1">
      <alignment horizontal="center" vertical="center" wrapText="1"/>
    </xf>
    <xf numFmtId="164" fontId="1" fillId="0" borderId="0" xfId="0" applyNumberFormat="1" applyFont="1" applyBorder="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abSelected="1" zoomScale="73" zoomScaleNormal="73" workbookViewId="0">
      <selection activeCell="C1" sqref="C1:K1"/>
    </sheetView>
  </sheetViews>
  <sheetFormatPr defaultColWidth="29.28515625" defaultRowHeight="18.75" x14ac:dyDescent="0.25"/>
  <cols>
    <col min="1" max="1" width="13.28515625" style="1" customWidth="1"/>
    <col min="2" max="2" width="29.28515625" style="17"/>
    <col min="3" max="3" width="62.28515625" style="1" customWidth="1"/>
    <col min="4" max="4" width="29.28515625" style="1"/>
    <col min="5" max="5" width="16" style="1" customWidth="1"/>
    <col min="6" max="6" width="15.5703125" style="1" customWidth="1"/>
    <col min="7" max="7" width="16.28515625" style="18" customWidth="1"/>
    <col min="8" max="8" width="17.42578125" style="19" customWidth="1"/>
    <col min="9" max="9" width="18.42578125" style="18" customWidth="1"/>
    <col min="10" max="10" width="18" style="19" customWidth="1"/>
    <col min="11" max="11" width="19.5703125" style="18" customWidth="1"/>
    <col min="12" max="12" width="19.85546875" style="19" customWidth="1"/>
    <col min="13" max="13" width="19.140625" style="1" customWidth="1"/>
    <col min="14" max="16384" width="29.28515625" style="1"/>
  </cols>
  <sheetData>
    <row r="1" spans="1:14" x14ac:dyDescent="0.25">
      <c r="C1" s="51" t="s">
        <v>60</v>
      </c>
      <c r="D1" s="52"/>
      <c r="E1" s="52"/>
      <c r="F1" s="52"/>
      <c r="G1" s="52"/>
      <c r="H1" s="52"/>
      <c r="I1" s="52"/>
      <c r="J1" s="52"/>
      <c r="K1" s="52"/>
      <c r="L1" s="50"/>
    </row>
    <row r="2" spans="1:14" s="24" customFormat="1" ht="45.75" customHeight="1" x14ac:dyDescent="0.3">
      <c r="A2" s="49" t="s">
        <v>13</v>
      </c>
      <c r="B2" s="49"/>
      <c r="C2" s="49"/>
      <c r="D2" s="49"/>
      <c r="E2" s="49"/>
      <c r="F2" s="49"/>
      <c r="G2" s="49"/>
      <c r="H2" s="49"/>
      <c r="I2" s="49"/>
      <c r="J2" s="49"/>
      <c r="K2" s="49"/>
      <c r="L2" s="49"/>
      <c r="M2" s="41"/>
      <c r="N2" s="23"/>
    </row>
    <row r="3" spans="1:14" s="17" customFormat="1" ht="56.25" x14ac:dyDescent="0.25">
      <c r="A3" s="2" t="s">
        <v>59</v>
      </c>
      <c r="B3" s="33" t="s">
        <v>0</v>
      </c>
      <c r="C3" s="3" t="s">
        <v>1</v>
      </c>
      <c r="D3" s="3" t="s">
        <v>2</v>
      </c>
      <c r="E3" s="3" t="s">
        <v>3</v>
      </c>
      <c r="F3" s="4" t="s">
        <v>4</v>
      </c>
      <c r="G3" s="5" t="s">
        <v>5</v>
      </c>
      <c r="H3" s="4" t="s">
        <v>6</v>
      </c>
      <c r="I3" s="6" t="s">
        <v>7</v>
      </c>
      <c r="J3" s="4" t="s">
        <v>8</v>
      </c>
      <c r="K3" s="6" t="s">
        <v>9</v>
      </c>
      <c r="L3" s="4" t="s">
        <v>10</v>
      </c>
      <c r="M3" s="6" t="s">
        <v>11</v>
      </c>
    </row>
    <row r="4" spans="1:14" ht="19.5" x14ac:dyDescent="0.25">
      <c r="A4" s="7">
        <v>1</v>
      </c>
      <c r="B4" s="8">
        <v>2</v>
      </c>
      <c r="C4" s="7">
        <v>4</v>
      </c>
      <c r="D4" s="8">
        <v>5</v>
      </c>
      <c r="E4" s="9">
        <v>6</v>
      </c>
      <c r="F4" s="7">
        <v>7</v>
      </c>
      <c r="G4" s="8">
        <v>8</v>
      </c>
      <c r="H4" s="9">
        <v>9</v>
      </c>
      <c r="I4" s="7">
        <v>10</v>
      </c>
      <c r="J4" s="8">
        <v>11</v>
      </c>
      <c r="K4" s="9">
        <v>12</v>
      </c>
      <c r="L4" s="7">
        <v>13</v>
      </c>
    </row>
    <row r="5" spans="1:14" ht="303" customHeight="1" x14ac:dyDescent="0.25">
      <c r="A5" s="10">
        <v>1</v>
      </c>
      <c r="B5" s="13" t="s">
        <v>29</v>
      </c>
      <c r="C5" s="12" t="s">
        <v>30</v>
      </c>
      <c r="D5" s="11" t="s">
        <v>31</v>
      </c>
      <c r="E5" s="25" t="s">
        <v>32</v>
      </c>
      <c r="F5" s="26" t="s">
        <v>12</v>
      </c>
      <c r="G5" s="10">
        <v>4</v>
      </c>
      <c r="H5" s="38">
        <v>208860</v>
      </c>
      <c r="I5" s="15">
        <f>H5*G5</f>
        <v>835440</v>
      </c>
      <c r="J5" s="14">
        <v>213040</v>
      </c>
      <c r="K5" s="15">
        <f>J5*G5</f>
        <v>852160</v>
      </c>
      <c r="L5" s="14">
        <f>(H5+J5)/2</f>
        <v>210950</v>
      </c>
      <c r="M5" s="15">
        <f>(I5+K5)/2</f>
        <v>843800</v>
      </c>
    </row>
    <row r="6" spans="1:14" ht="177.75" customHeight="1" x14ac:dyDescent="0.25">
      <c r="A6" s="10">
        <v>2</v>
      </c>
      <c r="B6" s="13" t="s">
        <v>33</v>
      </c>
      <c r="C6" s="12" t="s">
        <v>34</v>
      </c>
      <c r="D6" s="11" t="s">
        <v>31</v>
      </c>
      <c r="E6" s="25" t="s">
        <v>32</v>
      </c>
      <c r="F6" s="26" t="s">
        <v>12</v>
      </c>
      <c r="G6" s="10">
        <v>2</v>
      </c>
      <c r="H6" s="38">
        <v>623920</v>
      </c>
      <c r="I6" s="15">
        <f t="shared" ref="I6:I22" si="0">H6*G6</f>
        <v>1247840</v>
      </c>
      <c r="J6" s="14">
        <v>640200</v>
      </c>
      <c r="K6" s="15">
        <f>J6*G6</f>
        <v>1280400</v>
      </c>
      <c r="L6" s="14">
        <f t="shared" ref="L6:M22" si="1">(H6+J6)/2</f>
        <v>632060</v>
      </c>
      <c r="M6" s="15">
        <f>(I6+K6)/2</f>
        <v>1264120</v>
      </c>
    </row>
    <row r="7" spans="1:14" ht="153.75" customHeight="1" x14ac:dyDescent="0.25">
      <c r="A7" s="10">
        <v>3</v>
      </c>
      <c r="B7" s="13" t="s">
        <v>35</v>
      </c>
      <c r="C7" s="12" t="s">
        <v>36</v>
      </c>
      <c r="D7" s="11" t="s">
        <v>31</v>
      </c>
      <c r="E7" s="25" t="s">
        <v>32</v>
      </c>
      <c r="F7" s="26" t="s">
        <v>37</v>
      </c>
      <c r="G7" s="10">
        <v>2</v>
      </c>
      <c r="H7" s="38">
        <v>14400</v>
      </c>
      <c r="I7" s="15">
        <f t="shared" si="0"/>
        <v>28800</v>
      </c>
      <c r="J7" s="27">
        <v>14840</v>
      </c>
      <c r="K7" s="15">
        <f t="shared" ref="K7:K22" si="2">J7*G7</f>
        <v>29680</v>
      </c>
      <c r="L7" s="14">
        <f t="shared" si="1"/>
        <v>14620</v>
      </c>
      <c r="M7" s="15">
        <f t="shared" si="1"/>
        <v>29240</v>
      </c>
    </row>
    <row r="8" spans="1:14" ht="161.25" customHeight="1" x14ac:dyDescent="0.25">
      <c r="A8" s="10">
        <v>4</v>
      </c>
      <c r="B8" s="13" t="s">
        <v>38</v>
      </c>
      <c r="C8" s="12" t="s">
        <v>36</v>
      </c>
      <c r="D8" s="11" t="s">
        <v>31</v>
      </c>
      <c r="E8" s="25" t="s">
        <v>32</v>
      </c>
      <c r="F8" s="26" t="s">
        <v>37</v>
      </c>
      <c r="G8" s="10">
        <v>1</v>
      </c>
      <c r="H8" s="38">
        <v>14400</v>
      </c>
      <c r="I8" s="15">
        <f t="shared" si="0"/>
        <v>14400</v>
      </c>
      <c r="J8" s="27">
        <v>14840</v>
      </c>
      <c r="K8" s="15">
        <f t="shared" si="2"/>
        <v>14840</v>
      </c>
      <c r="L8" s="14">
        <f t="shared" si="1"/>
        <v>14620</v>
      </c>
      <c r="M8" s="15">
        <f t="shared" si="1"/>
        <v>14620</v>
      </c>
    </row>
    <row r="9" spans="1:14" ht="146.25" customHeight="1" x14ac:dyDescent="0.25">
      <c r="A9" s="10">
        <v>5</v>
      </c>
      <c r="B9" s="13" t="s">
        <v>39</v>
      </c>
      <c r="C9" s="12" t="s">
        <v>36</v>
      </c>
      <c r="D9" s="11" t="s">
        <v>31</v>
      </c>
      <c r="E9" s="25" t="s">
        <v>32</v>
      </c>
      <c r="F9" s="26" t="s">
        <v>37</v>
      </c>
      <c r="G9" s="10">
        <v>1</v>
      </c>
      <c r="H9" s="38">
        <v>14400</v>
      </c>
      <c r="I9" s="15">
        <f t="shared" si="0"/>
        <v>14400</v>
      </c>
      <c r="J9" s="27">
        <v>14840</v>
      </c>
      <c r="K9" s="15">
        <f t="shared" si="2"/>
        <v>14840</v>
      </c>
      <c r="L9" s="14">
        <f t="shared" si="1"/>
        <v>14620</v>
      </c>
      <c r="M9" s="15">
        <f t="shared" si="1"/>
        <v>14620</v>
      </c>
    </row>
    <row r="10" spans="1:14" ht="147" customHeight="1" x14ac:dyDescent="0.25">
      <c r="A10" s="10">
        <v>6</v>
      </c>
      <c r="B10" s="13" t="s">
        <v>40</v>
      </c>
      <c r="C10" s="12" t="s">
        <v>36</v>
      </c>
      <c r="D10" s="11" t="s">
        <v>31</v>
      </c>
      <c r="E10" s="25" t="s">
        <v>32</v>
      </c>
      <c r="F10" s="26" t="s">
        <v>37</v>
      </c>
      <c r="G10" s="10">
        <v>1</v>
      </c>
      <c r="H10" s="38">
        <v>14400</v>
      </c>
      <c r="I10" s="15">
        <f t="shared" si="0"/>
        <v>14400</v>
      </c>
      <c r="J10" s="27">
        <v>14840</v>
      </c>
      <c r="K10" s="15">
        <f t="shared" si="2"/>
        <v>14840</v>
      </c>
      <c r="L10" s="14">
        <f t="shared" si="1"/>
        <v>14620</v>
      </c>
      <c r="M10" s="15">
        <f t="shared" si="1"/>
        <v>14620</v>
      </c>
    </row>
    <row r="11" spans="1:14" ht="152.25" customHeight="1" x14ac:dyDescent="0.25">
      <c r="A11" s="10">
        <v>7</v>
      </c>
      <c r="B11" s="13" t="s">
        <v>41</v>
      </c>
      <c r="C11" s="12" t="s">
        <v>36</v>
      </c>
      <c r="D11" s="11" t="s">
        <v>31</v>
      </c>
      <c r="E11" s="25" t="s">
        <v>32</v>
      </c>
      <c r="F11" s="26" t="s">
        <v>37</v>
      </c>
      <c r="G11" s="10">
        <v>1</v>
      </c>
      <c r="H11" s="38">
        <v>14400</v>
      </c>
      <c r="I11" s="15">
        <f t="shared" si="0"/>
        <v>14400</v>
      </c>
      <c r="J11" s="27">
        <v>14840</v>
      </c>
      <c r="K11" s="15">
        <f t="shared" si="2"/>
        <v>14840</v>
      </c>
      <c r="L11" s="14">
        <f t="shared" si="1"/>
        <v>14620</v>
      </c>
      <c r="M11" s="15">
        <f t="shared" si="1"/>
        <v>14620</v>
      </c>
    </row>
    <row r="12" spans="1:14" ht="152.25" customHeight="1" x14ac:dyDescent="0.25">
      <c r="A12" s="10">
        <v>8</v>
      </c>
      <c r="B12" s="13" t="s">
        <v>42</v>
      </c>
      <c r="C12" s="12" t="s">
        <v>36</v>
      </c>
      <c r="D12" s="11" t="s">
        <v>31</v>
      </c>
      <c r="E12" s="25" t="s">
        <v>32</v>
      </c>
      <c r="F12" s="26" t="s">
        <v>37</v>
      </c>
      <c r="G12" s="10">
        <v>1</v>
      </c>
      <c r="H12" s="38">
        <v>14400</v>
      </c>
      <c r="I12" s="15">
        <f t="shared" si="0"/>
        <v>14400</v>
      </c>
      <c r="J12" s="27">
        <v>14840</v>
      </c>
      <c r="K12" s="15">
        <f t="shared" si="2"/>
        <v>14840</v>
      </c>
      <c r="L12" s="14">
        <f t="shared" si="1"/>
        <v>14620</v>
      </c>
      <c r="M12" s="15">
        <f t="shared" si="1"/>
        <v>14620</v>
      </c>
    </row>
    <row r="13" spans="1:14" ht="151.5" customHeight="1" x14ac:dyDescent="0.25">
      <c r="A13" s="10">
        <v>9</v>
      </c>
      <c r="B13" s="13" t="s">
        <v>43</v>
      </c>
      <c r="C13" s="12" t="s">
        <v>36</v>
      </c>
      <c r="D13" s="11" t="s">
        <v>31</v>
      </c>
      <c r="E13" s="25" t="s">
        <v>32</v>
      </c>
      <c r="F13" s="26" t="s">
        <v>37</v>
      </c>
      <c r="G13" s="10">
        <v>1</v>
      </c>
      <c r="H13" s="38">
        <v>14400</v>
      </c>
      <c r="I13" s="15">
        <f t="shared" si="0"/>
        <v>14400</v>
      </c>
      <c r="J13" s="27">
        <v>14840</v>
      </c>
      <c r="K13" s="15">
        <f t="shared" si="2"/>
        <v>14840</v>
      </c>
      <c r="L13" s="14">
        <f t="shared" si="1"/>
        <v>14620</v>
      </c>
      <c r="M13" s="15">
        <f t="shared" si="1"/>
        <v>14620</v>
      </c>
    </row>
    <row r="14" spans="1:14" ht="152.25" customHeight="1" x14ac:dyDescent="0.25">
      <c r="A14" s="10">
        <v>10</v>
      </c>
      <c r="B14" s="13" t="s">
        <v>44</v>
      </c>
      <c r="C14" s="12" t="s">
        <v>36</v>
      </c>
      <c r="D14" s="11" t="s">
        <v>31</v>
      </c>
      <c r="E14" s="25" t="s">
        <v>32</v>
      </c>
      <c r="F14" s="26" t="s">
        <v>37</v>
      </c>
      <c r="G14" s="10">
        <v>1</v>
      </c>
      <c r="H14" s="38">
        <v>14400</v>
      </c>
      <c r="I14" s="15">
        <f t="shared" si="0"/>
        <v>14400</v>
      </c>
      <c r="J14" s="27">
        <v>14840</v>
      </c>
      <c r="K14" s="15">
        <f t="shared" si="2"/>
        <v>14840</v>
      </c>
      <c r="L14" s="14">
        <f t="shared" si="1"/>
        <v>14620</v>
      </c>
      <c r="M14" s="15">
        <f t="shared" si="1"/>
        <v>14620</v>
      </c>
    </row>
    <row r="15" spans="1:14" s="16" customFormat="1" ht="150" customHeight="1" x14ac:dyDescent="0.25">
      <c r="A15" s="10">
        <v>11</v>
      </c>
      <c r="B15" s="13" t="s">
        <v>45</v>
      </c>
      <c r="C15" s="12" t="s">
        <v>36</v>
      </c>
      <c r="D15" s="11" t="s">
        <v>31</v>
      </c>
      <c r="E15" s="25" t="s">
        <v>32</v>
      </c>
      <c r="F15" s="26" t="s">
        <v>37</v>
      </c>
      <c r="G15" s="10">
        <v>1</v>
      </c>
      <c r="H15" s="38">
        <v>14400</v>
      </c>
      <c r="I15" s="15">
        <f t="shared" si="0"/>
        <v>14400</v>
      </c>
      <c r="J15" s="27">
        <v>14840</v>
      </c>
      <c r="K15" s="15">
        <f t="shared" si="2"/>
        <v>14840</v>
      </c>
      <c r="L15" s="14">
        <f t="shared" si="1"/>
        <v>14620</v>
      </c>
      <c r="M15" s="15">
        <f t="shared" si="1"/>
        <v>14620</v>
      </c>
    </row>
    <row r="16" spans="1:14" ht="146.25" customHeight="1" x14ac:dyDescent="0.25">
      <c r="A16" s="10">
        <v>12</v>
      </c>
      <c r="B16" s="13" t="s">
        <v>46</v>
      </c>
      <c r="C16" s="12" t="s">
        <v>36</v>
      </c>
      <c r="D16" s="11" t="s">
        <v>31</v>
      </c>
      <c r="E16" s="25" t="s">
        <v>32</v>
      </c>
      <c r="F16" s="26" t="s">
        <v>37</v>
      </c>
      <c r="G16" s="10">
        <v>1</v>
      </c>
      <c r="H16" s="38">
        <v>14400</v>
      </c>
      <c r="I16" s="15">
        <f t="shared" si="0"/>
        <v>14400</v>
      </c>
      <c r="J16" s="27">
        <v>14840</v>
      </c>
      <c r="K16" s="15">
        <f t="shared" si="2"/>
        <v>14840</v>
      </c>
      <c r="L16" s="14">
        <f t="shared" si="1"/>
        <v>14620</v>
      </c>
      <c r="M16" s="15">
        <f t="shared" si="1"/>
        <v>14620</v>
      </c>
    </row>
    <row r="17" spans="1:13" ht="143.25" customHeight="1" x14ac:dyDescent="0.25">
      <c r="A17" s="10">
        <v>13</v>
      </c>
      <c r="B17" s="13" t="s">
        <v>47</v>
      </c>
      <c r="C17" s="12" t="s">
        <v>36</v>
      </c>
      <c r="D17" s="11" t="s">
        <v>31</v>
      </c>
      <c r="E17" s="25" t="s">
        <v>32</v>
      </c>
      <c r="F17" s="26" t="s">
        <v>37</v>
      </c>
      <c r="G17" s="10">
        <v>2</v>
      </c>
      <c r="H17" s="38">
        <v>14400</v>
      </c>
      <c r="I17" s="15">
        <f t="shared" si="0"/>
        <v>28800</v>
      </c>
      <c r="J17" s="27">
        <v>14840</v>
      </c>
      <c r="K17" s="15">
        <f t="shared" si="2"/>
        <v>29680</v>
      </c>
      <c r="L17" s="14">
        <f t="shared" si="1"/>
        <v>14620</v>
      </c>
      <c r="M17" s="15">
        <f t="shared" si="1"/>
        <v>29240</v>
      </c>
    </row>
    <row r="18" spans="1:13" ht="145.5" customHeight="1" x14ac:dyDescent="0.25">
      <c r="A18" s="10">
        <v>14</v>
      </c>
      <c r="B18" s="13" t="s">
        <v>48</v>
      </c>
      <c r="C18" s="12" t="s">
        <v>36</v>
      </c>
      <c r="D18" s="11" t="s">
        <v>31</v>
      </c>
      <c r="E18" s="25" t="s">
        <v>32</v>
      </c>
      <c r="F18" s="26" t="s">
        <v>37</v>
      </c>
      <c r="G18" s="10">
        <v>1</v>
      </c>
      <c r="H18" s="38">
        <v>14400</v>
      </c>
      <c r="I18" s="15">
        <f t="shared" si="0"/>
        <v>14400</v>
      </c>
      <c r="J18" s="27">
        <v>14840</v>
      </c>
      <c r="K18" s="15">
        <f t="shared" si="2"/>
        <v>14840</v>
      </c>
      <c r="L18" s="14">
        <f t="shared" si="1"/>
        <v>14620</v>
      </c>
      <c r="M18" s="15">
        <f t="shared" si="1"/>
        <v>14620</v>
      </c>
    </row>
    <row r="19" spans="1:13" ht="168.75" x14ac:dyDescent="0.25">
      <c r="A19" s="10">
        <v>15</v>
      </c>
      <c r="B19" s="13" t="s">
        <v>49</v>
      </c>
      <c r="C19" s="28" t="s">
        <v>50</v>
      </c>
      <c r="D19" s="11" t="s">
        <v>31</v>
      </c>
      <c r="E19" s="25" t="s">
        <v>32</v>
      </c>
      <c r="F19" s="26" t="s">
        <v>12</v>
      </c>
      <c r="G19" s="10">
        <v>15</v>
      </c>
      <c r="H19" s="38">
        <v>34320</v>
      </c>
      <c r="I19" s="15">
        <f t="shared" si="0"/>
        <v>514800</v>
      </c>
      <c r="J19" s="29">
        <v>35180</v>
      </c>
      <c r="K19" s="15">
        <f>J19*G19</f>
        <v>527700</v>
      </c>
      <c r="L19" s="14">
        <f t="shared" si="1"/>
        <v>34750</v>
      </c>
      <c r="M19" s="15">
        <f t="shared" si="1"/>
        <v>521250</v>
      </c>
    </row>
    <row r="20" spans="1:13" ht="206.25" x14ac:dyDescent="0.25">
      <c r="A20" s="10">
        <v>16</v>
      </c>
      <c r="B20" s="13" t="s">
        <v>51</v>
      </c>
      <c r="C20" s="28" t="s">
        <v>52</v>
      </c>
      <c r="D20" s="11" t="s">
        <v>31</v>
      </c>
      <c r="E20" s="25" t="s">
        <v>32</v>
      </c>
      <c r="F20" s="26" t="s">
        <v>12</v>
      </c>
      <c r="G20" s="10">
        <v>2</v>
      </c>
      <c r="H20" s="38">
        <v>30258</v>
      </c>
      <c r="I20" s="15">
        <f t="shared" si="0"/>
        <v>60516</v>
      </c>
      <c r="J20" s="29">
        <v>31000</v>
      </c>
      <c r="K20" s="15">
        <f t="shared" si="2"/>
        <v>62000</v>
      </c>
      <c r="L20" s="14">
        <f>(H20+J20)/2</f>
        <v>30629</v>
      </c>
      <c r="M20" s="15">
        <f t="shared" si="1"/>
        <v>61258</v>
      </c>
    </row>
    <row r="21" spans="1:13" ht="95.25" customHeight="1" x14ac:dyDescent="0.25">
      <c r="A21" s="10">
        <v>17</v>
      </c>
      <c r="B21" s="30" t="s">
        <v>53</v>
      </c>
      <c r="C21" s="28" t="s">
        <v>54</v>
      </c>
      <c r="D21" s="11" t="s">
        <v>55</v>
      </c>
      <c r="E21" s="25" t="s">
        <v>32</v>
      </c>
      <c r="F21" s="26" t="s">
        <v>12</v>
      </c>
      <c r="G21" s="10">
        <v>4</v>
      </c>
      <c r="H21" s="39">
        <v>51920</v>
      </c>
      <c r="I21" s="15">
        <f t="shared" si="0"/>
        <v>207680</v>
      </c>
      <c r="J21" s="29">
        <v>53120</v>
      </c>
      <c r="K21" s="15">
        <f t="shared" si="2"/>
        <v>212480</v>
      </c>
      <c r="L21" s="14">
        <f t="shared" si="1"/>
        <v>52520</v>
      </c>
      <c r="M21" s="15">
        <f t="shared" si="1"/>
        <v>210080</v>
      </c>
    </row>
    <row r="22" spans="1:13" ht="168.75" x14ac:dyDescent="0.25">
      <c r="A22" s="10">
        <v>18</v>
      </c>
      <c r="B22" s="30" t="s">
        <v>56</v>
      </c>
      <c r="C22" s="28" t="s">
        <v>57</v>
      </c>
      <c r="D22" s="11" t="s">
        <v>58</v>
      </c>
      <c r="E22" s="25" t="s">
        <v>32</v>
      </c>
      <c r="F22" s="26" t="s">
        <v>12</v>
      </c>
      <c r="G22" s="10">
        <v>4</v>
      </c>
      <c r="H22" s="39">
        <v>25520</v>
      </c>
      <c r="I22" s="15">
        <f t="shared" si="0"/>
        <v>102080</v>
      </c>
      <c r="J22" s="29">
        <v>26290</v>
      </c>
      <c r="K22" s="15">
        <f t="shared" si="2"/>
        <v>105160</v>
      </c>
      <c r="L22" s="14">
        <f t="shared" si="1"/>
        <v>25905</v>
      </c>
      <c r="M22" s="15">
        <f t="shared" si="1"/>
        <v>103620</v>
      </c>
    </row>
    <row r="23" spans="1:13" s="34" customFormat="1" x14ac:dyDescent="0.25">
      <c r="B23" s="33"/>
      <c r="C23" s="35"/>
      <c r="H23" s="36"/>
      <c r="I23" s="37">
        <f>SUM(I5:I22)</f>
        <v>3169956</v>
      </c>
      <c r="J23" s="36"/>
      <c r="K23" s="37">
        <f>SUM(K5:K22)</f>
        <v>3247660</v>
      </c>
      <c r="L23" s="36"/>
      <c r="M23" s="37">
        <f>SUM(M5:M22)</f>
        <v>3208808</v>
      </c>
    </row>
    <row r="24" spans="1:13" s="31" customFormat="1" x14ac:dyDescent="0.3">
      <c r="A24" s="20"/>
      <c r="B24" s="20"/>
      <c r="C24" s="20"/>
      <c r="D24" s="20"/>
      <c r="E24" s="20"/>
      <c r="F24" s="20"/>
      <c r="G24" s="20"/>
      <c r="H24" s="20"/>
      <c r="I24" s="40"/>
      <c r="J24" s="40"/>
      <c r="K24" s="40"/>
      <c r="L24" s="40"/>
      <c r="M24" s="1"/>
    </row>
    <row r="25" spans="1:13" s="32" customFormat="1" ht="20.25" x14ac:dyDescent="0.25">
      <c r="A25" s="22"/>
      <c r="B25" s="47" t="s">
        <v>14</v>
      </c>
      <c r="C25" s="47"/>
      <c r="D25" s="47"/>
      <c r="E25" s="42"/>
      <c r="F25" s="48"/>
      <c r="G25" s="48"/>
      <c r="H25" s="48" t="s">
        <v>15</v>
      </c>
      <c r="I25" s="48"/>
      <c r="J25" s="20"/>
      <c r="K25" s="20"/>
      <c r="L25" s="20"/>
      <c r="M25" s="1"/>
    </row>
    <row r="26" spans="1:13" s="31" customFormat="1" ht="20.25" x14ac:dyDescent="0.3">
      <c r="A26" s="21"/>
      <c r="B26" s="43"/>
      <c r="C26" s="44"/>
      <c r="D26" s="44"/>
      <c r="E26" s="43"/>
      <c r="F26" s="45"/>
      <c r="G26" s="45"/>
      <c r="H26" s="45"/>
      <c r="I26" s="45"/>
      <c r="J26" s="40"/>
      <c r="K26" s="40"/>
      <c r="L26" s="40"/>
      <c r="M26" s="1"/>
    </row>
    <row r="27" spans="1:13" s="31" customFormat="1" ht="40.5" x14ac:dyDescent="0.3">
      <c r="A27" s="21"/>
      <c r="B27" s="42" t="s">
        <v>16</v>
      </c>
      <c r="C27" s="43"/>
      <c r="D27" s="43"/>
      <c r="E27" s="43"/>
      <c r="F27" s="46"/>
      <c r="G27" s="46"/>
      <c r="H27" s="46"/>
      <c r="I27" s="46"/>
      <c r="J27" s="40"/>
      <c r="K27" s="40"/>
      <c r="L27" s="40"/>
      <c r="M27" s="1"/>
    </row>
    <row r="28" spans="1:13" s="31" customFormat="1" ht="36" customHeight="1" x14ac:dyDescent="0.3">
      <c r="A28" s="21"/>
      <c r="B28" s="42" t="s">
        <v>17</v>
      </c>
      <c r="C28" s="43"/>
      <c r="D28" s="43"/>
      <c r="E28" s="43"/>
      <c r="F28" s="48"/>
      <c r="G28" s="48"/>
      <c r="H28" s="48" t="s">
        <v>18</v>
      </c>
      <c r="I28" s="48"/>
      <c r="J28" s="40"/>
      <c r="K28" s="40"/>
      <c r="L28" s="40"/>
      <c r="M28" s="1"/>
    </row>
    <row r="29" spans="1:13" s="31" customFormat="1" ht="35.25" customHeight="1" x14ac:dyDescent="0.3">
      <c r="A29" s="21"/>
      <c r="B29" s="47" t="s">
        <v>19</v>
      </c>
      <c r="C29" s="47"/>
      <c r="D29" s="47"/>
      <c r="E29" s="47"/>
      <c r="F29" s="45"/>
      <c r="G29" s="45"/>
      <c r="H29" s="48" t="s">
        <v>20</v>
      </c>
      <c r="I29" s="48"/>
      <c r="J29" s="40"/>
      <c r="K29" s="40"/>
      <c r="L29" s="40"/>
      <c r="M29" s="1"/>
    </row>
    <row r="30" spans="1:13" s="31" customFormat="1" ht="33" customHeight="1" x14ac:dyDescent="0.3">
      <c r="A30" s="21"/>
      <c r="B30" s="47" t="s">
        <v>21</v>
      </c>
      <c r="C30" s="47"/>
      <c r="D30" s="47"/>
      <c r="E30" s="42"/>
      <c r="F30" s="48"/>
      <c r="G30" s="48"/>
      <c r="H30" s="48" t="s">
        <v>22</v>
      </c>
      <c r="I30" s="48"/>
      <c r="J30" s="40"/>
      <c r="K30" s="40"/>
      <c r="L30" s="40"/>
      <c r="M30" s="1"/>
    </row>
    <row r="31" spans="1:13" s="31" customFormat="1" ht="31.5" customHeight="1" x14ac:dyDescent="0.3">
      <c r="A31" s="21"/>
      <c r="B31" s="47" t="s">
        <v>23</v>
      </c>
      <c r="C31" s="47"/>
      <c r="D31" s="47"/>
      <c r="E31" s="47"/>
      <c r="F31" s="48"/>
      <c r="G31" s="48"/>
      <c r="H31" s="48" t="s">
        <v>24</v>
      </c>
      <c r="I31" s="48"/>
      <c r="J31" s="40"/>
      <c r="K31" s="40"/>
      <c r="L31" s="40"/>
      <c r="M31" s="1"/>
    </row>
    <row r="32" spans="1:13" s="31" customFormat="1" ht="36.75" customHeight="1" x14ac:dyDescent="0.3">
      <c r="A32" s="21"/>
      <c r="B32" s="47" t="s">
        <v>25</v>
      </c>
      <c r="C32" s="47"/>
      <c r="D32" s="47"/>
      <c r="E32" s="47"/>
      <c r="F32" s="48"/>
      <c r="G32" s="48"/>
      <c r="H32" s="48" t="s">
        <v>26</v>
      </c>
      <c r="I32" s="48"/>
      <c r="J32" s="40"/>
      <c r="K32" s="40"/>
      <c r="L32" s="40"/>
      <c r="M32" s="1"/>
    </row>
    <row r="33" spans="1:13" s="31" customFormat="1" ht="33" customHeight="1" x14ac:dyDescent="0.3">
      <c r="A33" s="21"/>
      <c r="B33" s="47" t="s">
        <v>27</v>
      </c>
      <c r="C33" s="47"/>
      <c r="D33" s="47"/>
      <c r="E33" s="42"/>
      <c r="F33" s="48"/>
      <c r="G33" s="48"/>
      <c r="H33" s="48" t="s">
        <v>28</v>
      </c>
      <c r="I33" s="48"/>
      <c r="J33" s="40"/>
      <c r="K33" s="40"/>
      <c r="L33" s="40"/>
      <c r="M33" s="1"/>
    </row>
  </sheetData>
  <mergeCells count="21">
    <mergeCell ref="C1:K1"/>
    <mergeCell ref="B31:E31"/>
    <mergeCell ref="F31:G31"/>
    <mergeCell ref="H31:I31"/>
    <mergeCell ref="A2:L2"/>
    <mergeCell ref="B25:D25"/>
    <mergeCell ref="F25:G25"/>
    <mergeCell ref="H25:I25"/>
    <mergeCell ref="F28:G28"/>
    <mergeCell ref="H28:I28"/>
    <mergeCell ref="B29:E29"/>
    <mergeCell ref="H29:I29"/>
    <mergeCell ref="B30:D30"/>
    <mergeCell ref="F30:G30"/>
    <mergeCell ref="H30:I30"/>
    <mergeCell ref="B32:E32"/>
    <mergeCell ref="F32:G32"/>
    <mergeCell ref="H32:I32"/>
    <mergeCell ref="B33:D33"/>
    <mergeCell ref="F33:G33"/>
    <mergeCell ref="H33:I33"/>
  </mergeCells>
  <pageMargins left="0.25" right="0.25"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ТКМ онкогенгетика_1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Наталя Сергіївна Трофімова</dc:creator>
  <cp:lastModifiedBy>user</cp:lastModifiedBy>
  <cp:lastPrinted>2024-07-03T08:17:41Z</cp:lastPrinted>
  <dcterms:created xsi:type="dcterms:W3CDTF">2015-06-05T18:19:34Z</dcterms:created>
  <dcterms:modified xsi:type="dcterms:W3CDTF">2024-08-01T13:17:43Z</dcterms:modified>
</cp:coreProperties>
</file>