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24226"/>
  <mc:AlternateContent xmlns:mc="http://schemas.openxmlformats.org/markup-compatibility/2006">
    <mc:Choice Requires="x15">
      <x15ac:absPath xmlns:x15ac="http://schemas.microsoft.com/office/spreadsheetml/2010/11/ac" url="D:\FLASH DRIVE\Відкриті торги 2024 з особливостями\2220 реагенти\Скрінінг Генетика 2024\Скринінг регіони вироби остаток 10 нам. 530000,00 грн\"/>
    </mc:Choice>
  </mc:AlternateContent>
  <xr:revisionPtr revIDLastSave="0" documentId="8_{7C66E33E-1DC5-4495-9461-C4E93B5FE907}" xr6:coauthVersionLast="36" xr6:coauthVersionMax="36" xr10:uidLastSave="{00000000-0000-0000-0000-000000000000}"/>
  <bookViews>
    <workbookView xWindow="0" yWindow="0" windowWidth="28800" windowHeight="12225" xr2:uid="{00000000-000D-0000-FFFF-FFFF00000000}"/>
  </bookViews>
  <sheets>
    <sheet name="Витратні" sheetId="3" r:id="rId1"/>
  </sheets>
  <calcPr calcId="191029"/>
</workbook>
</file>

<file path=xl/calcChain.xml><?xml version="1.0" encoding="utf-8"?>
<calcChain xmlns="http://schemas.openxmlformats.org/spreadsheetml/2006/main">
  <c r="K16" i="3" l="1"/>
  <c r="L16" i="3"/>
  <c r="K15" i="3"/>
  <c r="L15" i="3"/>
  <c r="I15" i="3" l="1"/>
  <c r="M15" i="3" s="1"/>
  <c r="I16" i="3"/>
  <c r="M16" i="3" s="1"/>
  <c r="I8" i="3" l="1"/>
  <c r="I9" i="3"/>
  <c r="I10" i="3"/>
  <c r="I11" i="3"/>
  <c r="I12" i="3"/>
  <c r="I13" i="3"/>
  <c r="M13" i="3" s="1"/>
  <c r="I14" i="3"/>
  <c r="M14" i="3" s="1"/>
  <c r="I7" i="3"/>
  <c r="M7" i="3" s="1"/>
  <c r="K8" i="3"/>
  <c r="K9" i="3"/>
  <c r="M9" i="3" s="1"/>
  <c r="K10" i="3"/>
  <c r="K11" i="3"/>
  <c r="K12" i="3"/>
  <c r="K13" i="3"/>
  <c r="K14" i="3"/>
  <c r="K7" i="3"/>
  <c r="L8" i="3"/>
  <c r="L9" i="3"/>
  <c r="L10" i="3"/>
  <c r="L11" i="3"/>
  <c r="L12" i="3"/>
  <c r="L13" i="3"/>
  <c r="L14" i="3"/>
  <c r="L7" i="3"/>
  <c r="K17" i="3" l="1"/>
  <c r="M8" i="3"/>
  <c r="M12" i="3"/>
  <c r="M10" i="3"/>
  <c r="I17" i="3"/>
  <c r="M11" i="3"/>
  <c r="M17" i="3" l="1"/>
</calcChain>
</file>

<file path=xl/sharedStrings.xml><?xml version="1.0" encoding="utf-8"?>
<sst xmlns="http://schemas.openxmlformats.org/spreadsheetml/2006/main" count="81" uniqueCount="61">
  <si>
    <t>уп</t>
  </si>
  <si>
    <t>шт</t>
  </si>
  <si>
    <t>Планшет для ПЛР робіт по 96 лунок (уп.10 шт.)</t>
  </si>
  <si>
    <t>Оптичні плівки (уп 100 шт)</t>
  </si>
  <si>
    <t>Адгезивні плівки (уп 100 шт)</t>
  </si>
  <si>
    <t>МТВ</t>
  </si>
  <si>
    <t>Код НК</t>
  </si>
  <si>
    <t xml:space="preserve"> 33190000-8 - Медичне обладнання та вироби медичного призначення різні</t>
  </si>
  <si>
    <t>561296-Мікропланшет ІВД</t>
  </si>
  <si>
    <t>Планшет оптичний для ПЛР робіт на 96 лунок. Об'єм лунок - 0,2 мл. Планшет повинен бути  стерильний, вільний від ДНКаз, РНКаз, ДНК людини, інгібіторів ПЛР та пірогенів. Висота юбки планшету повинна бути 10,41+-0,13 мм. Загальна вистота планшету повинна бути 23,24+-0,13 мм. Кількість - 10 шт/уп</t>
  </si>
  <si>
    <t>62229
Ковпачок пробірки / судини</t>
  </si>
  <si>
    <t>Клейка акрилова адгезивна плівка, прозора, для ПЛР планшетів. Товщина повинна бути не більше 255 мкм. Робочий діапазон температур повинен бути не гіршех -20 +120 °C. Розмір клейкої частини повинен бути 117,5*80 мм. Кількість повинна бути 100 шт/уп.</t>
  </si>
  <si>
    <t>відсутній</t>
  </si>
  <si>
    <t>Конус для введення зразка для мас-спектрометра Waters Xevo TQD. Внутрішній діаметр отвору 0,5 мм, матеріал – нержавіюча сталь</t>
  </si>
  <si>
    <t>60444 —
Скринінг метаболізму
новонароджених / вроджені
захворювання ІВД, набір, мас-
спектрофотометричний аналіз</t>
  </si>
  <si>
    <t>Набір з двох капілярних трубок виготовлених з нержавіючої сталі для мас-спектрометричних систем виробництва Waters. 2 шт /уп</t>
  </si>
  <si>
    <t>Сума 1, грн</t>
  </si>
  <si>
    <t xml:space="preserve">ІНФОРМАЦІЯ
про необхідні технічні, якісні та кількісні характеристики предмету закупівлі (витратні матеріали для неонатального скринінгу регіональні)                                                                                                                                                                    </t>
  </si>
  <si>
    <t>№</t>
  </si>
  <si>
    <t>Назва медичного виробу</t>
  </si>
  <si>
    <t>Код ДК 021:2015</t>
  </si>
  <si>
    <t>Одиниця виміру</t>
  </si>
  <si>
    <t>Кількість, уп.</t>
  </si>
  <si>
    <t>Ціна 1 за одиницю, грн</t>
  </si>
  <si>
    <t>Вода для хроматографії. Використовується для РХ/МС. Електропровідність не більше 0,1 µS/cm. Фасування 2,5 л</t>
  </si>
  <si>
    <t>Прозора, безбарна рідина. Використовується для РХ/МС. Вміст основної речовини не менше 99,95 %. Фасування 2,5 л</t>
  </si>
  <si>
    <t>Прозора, безбарвна рідина. Вміст основної речовини не менше 99,95 %. Фасування - бутель 2,5 л</t>
  </si>
  <si>
    <t>Сума 2, грн</t>
  </si>
  <si>
    <t>Ціна 2 за одиницю, грн</t>
  </si>
  <si>
    <t>Ціна середня за одиницю, грн</t>
  </si>
  <si>
    <t>Сума середня, грн</t>
  </si>
  <si>
    <t>Вода для LC-MS</t>
  </si>
  <si>
    <t>Ацетонітрил для LC-MS</t>
  </si>
  <si>
    <t>Метанол для LC-MS</t>
  </si>
  <si>
    <t>Конус для LC-MS</t>
  </si>
  <si>
    <t>Капілярна трубка</t>
  </si>
  <si>
    <t>Оптична клейка плівка повинна бути розроблена для зменшення забруднення від лунки до лунки та випаровування зразка. Плівка повинна бути оптичною, не заважати зчитуваню зразків, не липнути до рукавичок. Клей повинен бути чутливим до тиску. Сумісність з 96- та 384-лункових планшетів. Виготовлена з поліестеру. Фасуваня - не менше 100 шт/уп.</t>
  </si>
  <si>
    <t>Картридж SMARTPACK DQ3</t>
  </si>
  <si>
    <t>УФ-лампа до Direct-Q3 UV/Simplicity</t>
  </si>
  <si>
    <t>Сумісний з системою очистки води Direct-Q® 3, виробництва MILLIPORE</t>
  </si>
  <si>
    <t>58088
Фільтр для очищення води бактеріальний, нестеризувальний</t>
  </si>
  <si>
    <t xml:space="preserve">33190000-8: Медичне обладнання та вироби медичного призначення різні </t>
  </si>
  <si>
    <t>УФ-лампа для системи отримання надчистої води Simplicity. Ультрафіолетова лампа випромінює світло з довжиною хвилі 185нм та 254нм. Встановлюється у спеціальний кожух усередині системи очищення води</t>
  </si>
  <si>
    <t>35150 Лампа ультрафіолетова герміцидна</t>
  </si>
  <si>
    <t>Голова робочої групи</t>
  </si>
  <si>
    <t xml:space="preserve">Медичний директор з медичних питань                       </t>
  </si>
  <si>
    <t>Тетяна ІВАНОВА</t>
  </si>
  <si>
    <t>Члени робочої групи:</t>
  </si>
  <si>
    <t xml:space="preserve">Медичний директор </t>
  </si>
  <si>
    <t>Сергій ЧЕРНИШУК</t>
  </si>
  <si>
    <t>Заст. генерального директора з економічних питань</t>
  </si>
  <si>
    <t>Наталія МИРУТА</t>
  </si>
  <si>
    <t xml:space="preserve">Медичний директор з поліклінічной роботи                 </t>
  </si>
  <si>
    <t>Володимир СОВА</t>
  </si>
  <si>
    <t>Завідувач відділом імуногістохімічних досліджень дитячого патологоанатомічного відділення</t>
  </si>
  <si>
    <t>Ольга ВИСТАВНИХ</t>
  </si>
  <si>
    <t>Завідувач Українським Референс-центром з клінічної лабораторної діагностики та метрології</t>
  </si>
  <si>
    <t>Вікторія ЯНОВСЬКА</t>
  </si>
  <si>
    <t>Завідувач лабораторії медичної генетики СМГЦ</t>
  </si>
  <si>
    <t>Наталія ОЛЬХОВИЧ</t>
  </si>
  <si>
    <t xml:space="preserve">ОБГРУНТУВАННЯ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</si>
</sst>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_-;_-* &quot;-&quot;??_₴_-;_-@_-"/>
    <numFmt numFmtId="165" formatCode="#,##0.00_₴"/>
  </numFmts>
  <fonts count="35" x14ac:knownFonts="1">
    <font>
      <sz val="11"/>
      <color theme="1"/>
      <name val="Calibri"/>
      <family val="2"/>
      <charset val="204"/>
      <scheme val="minor"/>
    </font>
    <font>
      <sz val="18"/>
      <color theme="1"/>
      <name val="Times New Roman"/>
      <family val="1"/>
      <charset val="204"/>
    </font>
    <font>
      <sz val="18"/>
      <name val="Times New Roman"/>
      <family val="1"/>
      <charset val="204"/>
    </font>
    <font>
      <sz val="10"/>
      <name val="Arial Cyr"/>
      <charset val="204"/>
    </font>
    <font>
      <sz val="14"/>
      <color theme="1"/>
      <name val="Times New Roman"/>
      <family val="1"/>
      <charset val="204"/>
    </font>
    <font>
      <sz val="11"/>
      <color theme="1"/>
      <name val="Calibri"/>
      <family val="2"/>
      <charset val="204"/>
      <scheme val="minor"/>
    </font>
    <font>
      <sz val="11"/>
      <color theme="1"/>
      <name val="Times New Roman"/>
      <family val="1"/>
      <charset val="204"/>
    </font>
    <font>
      <sz val="11"/>
      <color theme="1"/>
      <name val="Calibri"/>
      <family val="2"/>
      <scheme val="minor"/>
    </font>
    <font>
      <sz val="10"/>
      <name val="Helv"/>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4"/>
      <color theme="1"/>
      <name val="Times New Roman"/>
      <family val="1"/>
      <charset val="204"/>
    </font>
    <font>
      <b/>
      <sz val="12"/>
      <color theme="1"/>
      <name val="Times New Roman"/>
      <family val="1"/>
      <charset val="204"/>
    </font>
    <font>
      <sz val="12"/>
      <color theme="1"/>
      <name val="Times New Roman"/>
      <family val="1"/>
      <charset val="204"/>
    </font>
    <font>
      <sz val="14"/>
      <color rgb="FF000000"/>
      <name val="Times New Roman"/>
      <family val="1"/>
      <charset val="204"/>
    </font>
    <font>
      <b/>
      <sz val="12"/>
      <color rgb="FF000000"/>
      <name val="Times New Roman"/>
      <family val="1"/>
      <charset val="204"/>
    </font>
    <font>
      <sz val="12"/>
      <color rgb="FF000000"/>
      <name val="Times New Roman"/>
      <family val="1"/>
      <charset val="204"/>
    </font>
    <font>
      <sz val="12"/>
      <name val="Times New Roman"/>
      <family val="1"/>
      <charset val="204"/>
    </font>
    <font>
      <sz val="12"/>
      <color theme="1"/>
      <name val="Calibri"/>
      <family val="2"/>
      <charset val="204"/>
      <scheme val="minor"/>
    </font>
    <font>
      <b/>
      <sz val="11"/>
      <color theme="1"/>
      <name val="Calibri"/>
      <family val="2"/>
      <charset val="204"/>
      <scheme val="minor"/>
    </font>
    <font>
      <b/>
      <sz val="18"/>
      <color theme="1"/>
      <name val="Times New Roman"/>
      <family val="1"/>
      <charset val="204"/>
    </font>
  </fonts>
  <fills count="1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style="thin">
        <color indexed="64"/>
      </left>
      <right/>
      <top style="thin">
        <color indexed="64"/>
      </top>
      <bottom style="thin">
        <color indexed="64"/>
      </bottom>
      <diagonal/>
    </border>
  </borders>
  <cellStyleXfs count="29">
    <xf numFmtId="0" fontId="0" fillId="0" borderId="0"/>
    <xf numFmtId="0" fontId="3" fillId="0" borderId="0"/>
    <xf numFmtId="0" fontId="7" fillId="0" borderId="0"/>
    <xf numFmtId="0" fontId="5" fillId="0" borderId="0"/>
    <xf numFmtId="0" fontId="5" fillId="0" borderId="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12" borderId="0" applyNumberFormat="0" applyBorder="0" applyAlignment="0" applyProtection="0"/>
    <xf numFmtId="0" fontId="10" fillId="6" borderId="4" applyNumberFormat="0" applyAlignment="0" applyProtection="0"/>
    <xf numFmtId="0" fontId="11" fillId="13" borderId="5" applyNumberFormat="0" applyAlignment="0" applyProtection="0"/>
    <xf numFmtId="0" fontId="12" fillId="13" borderId="4" applyNumberFormat="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14" borderId="10" applyNumberFormat="0" applyAlignment="0" applyProtection="0"/>
    <xf numFmtId="0" fontId="18" fillId="0" borderId="0" applyNumberFormat="0" applyFill="0" applyBorder="0" applyAlignment="0" applyProtection="0"/>
    <xf numFmtId="0" fontId="19" fillId="15" borderId="0" applyNumberFormat="0" applyBorder="0" applyAlignment="0" applyProtection="0"/>
    <xf numFmtId="0" fontId="20" fillId="4" borderId="0" applyNumberFormat="0" applyBorder="0" applyAlignment="0" applyProtection="0"/>
    <xf numFmtId="0" fontId="21" fillId="0" borderId="0" applyNumberFormat="0" applyFill="0" applyBorder="0" applyAlignment="0" applyProtection="0"/>
    <xf numFmtId="0" fontId="3" fillId="16" borderId="11" applyNumberFormat="0" applyFont="0" applyAlignment="0" applyProtection="0"/>
    <xf numFmtId="0" fontId="22" fillId="0" borderId="12" applyNumberFormat="0" applyFill="0" applyAlignment="0" applyProtection="0"/>
    <xf numFmtId="0" fontId="8" fillId="0" borderId="0"/>
    <xf numFmtId="0" fontId="23" fillId="0" borderId="0" applyNumberFormat="0" applyFill="0" applyBorder="0" applyAlignment="0" applyProtection="0"/>
    <xf numFmtId="0" fontId="24" fillId="5" borderId="0" applyNumberFormat="0" applyBorder="0" applyAlignment="0" applyProtection="0"/>
  </cellStyleXfs>
  <cellXfs count="64">
    <xf numFmtId="0" fontId="0" fillId="0" borderId="0" xfId="0"/>
    <xf numFmtId="0" fontId="1" fillId="0" borderId="0" xfId="0" applyFont="1" applyAlignment="1">
      <alignment horizontal="center" vertical="center"/>
    </xf>
    <xf numFmtId="0" fontId="1" fillId="0" borderId="0" xfId="0" applyFont="1" applyAlignment="1">
      <alignment horizontal="justify" vertical="center"/>
    </xf>
    <xf numFmtId="0" fontId="1" fillId="0" borderId="0" xfId="0" applyFont="1"/>
    <xf numFmtId="165" fontId="1" fillId="0" borderId="0" xfId="0" applyNumberFormat="1" applyFont="1" applyAlignment="1">
      <alignment horizontal="center" vertical="center"/>
    </xf>
    <xf numFmtId="164" fontId="1" fillId="0" borderId="0" xfId="0" applyNumberFormat="1"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justify" vertical="center" wrapText="1"/>
    </xf>
    <xf numFmtId="0" fontId="1" fillId="0" borderId="0" xfId="0" applyFont="1" applyAlignment="1">
      <alignment horizontal="left" vertical="center" wrapText="1"/>
    </xf>
    <xf numFmtId="0" fontId="2" fillId="0" borderId="0" xfId="0" applyFont="1" applyAlignment="1">
      <alignment horizontal="justify" vertical="center" wrapText="1"/>
    </xf>
    <xf numFmtId="49" fontId="1" fillId="0" borderId="0" xfId="0" applyNumberFormat="1" applyFont="1" applyAlignment="1">
      <alignment horizontal="center" vertical="center" wrapText="1"/>
    </xf>
    <xf numFmtId="0" fontId="1" fillId="0" borderId="0" xfId="1" applyFont="1" applyAlignment="1">
      <alignment horizontal="left" vertical="center" wrapText="1"/>
    </xf>
    <xf numFmtId="0" fontId="2" fillId="0" borderId="0" xfId="0" applyFont="1" applyAlignment="1">
      <alignment horizontal="center" vertical="center"/>
    </xf>
    <xf numFmtId="4" fontId="1" fillId="0" borderId="0" xfId="0" applyNumberFormat="1" applyFont="1" applyAlignment="1">
      <alignment horizontal="center" vertical="center"/>
    </xf>
    <xf numFmtId="165" fontId="1" fillId="0" borderId="0" xfId="0" applyNumberFormat="1" applyFont="1" applyAlignment="1">
      <alignment horizontal="center" vertical="center" wrapText="1"/>
    </xf>
    <xf numFmtId="0" fontId="2" fillId="0" borderId="0" xfId="0" applyFont="1" applyAlignment="1">
      <alignment horizontal="justify" vertical="center"/>
    </xf>
    <xf numFmtId="0" fontId="6" fillId="0" borderId="0" xfId="0" applyFont="1"/>
    <xf numFmtId="0" fontId="4" fillId="0" borderId="0" xfId="0" applyFont="1" applyAlignment="1">
      <alignment horizontal="justify" vertical="center"/>
    </xf>
    <xf numFmtId="0" fontId="26" fillId="0" borderId="0" xfId="4" applyFont="1"/>
    <xf numFmtId="0" fontId="4" fillId="0" borderId="0" xfId="0" applyFont="1" applyAlignment="1">
      <alignment vertical="center" wrapText="1"/>
    </xf>
    <xf numFmtId="0" fontId="4" fillId="0" borderId="0" xfId="0" applyFont="1"/>
    <xf numFmtId="164" fontId="27" fillId="0" borderId="0" xfId="0" applyNumberFormat="1" applyFont="1" applyAlignment="1">
      <alignment horizontal="center" vertical="center"/>
    </xf>
    <xf numFmtId="0" fontId="4" fillId="0" borderId="0" xfId="4" applyFont="1" applyAlignment="1">
      <alignment horizontal="center" vertical="center" wrapText="1"/>
    </xf>
    <xf numFmtId="0" fontId="4" fillId="0" borderId="0" xfId="4" applyFont="1" applyAlignment="1">
      <alignment wrapText="1"/>
    </xf>
    <xf numFmtId="0" fontId="4" fillId="0" borderId="0" xfId="4" applyFont="1" applyAlignment="1">
      <alignment horizontal="left" vertical="center" wrapText="1"/>
    </xf>
    <xf numFmtId="0" fontId="28" fillId="0" borderId="0" xfId="4" applyFont="1" applyAlignment="1">
      <alignment horizontal="center" vertical="center" wrapText="1"/>
    </xf>
    <xf numFmtId="0" fontId="4" fillId="0" borderId="0" xfId="4" applyFont="1" applyAlignment="1">
      <alignment vertical="center" wrapText="1"/>
    </xf>
    <xf numFmtId="0" fontId="26" fillId="0" borderId="1" xfId="0" applyFont="1" applyBorder="1" applyAlignment="1">
      <alignment horizontal="center" vertical="center"/>
    </xf>
    <xf numFmtId="0" fontId="29" fillId="0" borderId="1" xfId="0" applyFont="1" applyBorder="1" applyAlignment="1">
      <alignment horizontal="center" vertical="center" wrapText="1"/>
    </xf>
    <xf numFmtId="1" fontId="29" fillId="0" borderId="1" xfId="0" applyNumberFormat="1" applyFont="1" applyBorder="1" applyAlignment="1">
      <alignment horizontal="center" vertical="center" wrapText="1"/>
    </xf>
    <xf numFmtId="4" fontId="29"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4" fontId="31" fillId="2" borderId="1" xfId="1" applyNumberFormat="1" applyFont="1" applyFill="1" applyBorder="1" applyAlignment="1">
      <alignment horizontal="left" vertical="center" wrapText="1"/>
    </xf>
    <xf numFmtId="0" fontId="30"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4" fontId="27" fillId="0" borderId="1" xfId="0" applyNumberFormat="1" applyFont="1" applyBorder="1" applyAlignment="1">
      <alignment horizontal="center" vertical="center"/>
    </xf>
    <xf numFmtId="0" fontId="27" fillId="0" borderId="0" xfId="0" applyFont="1" applyAlignment="1">
      <alignment horizontal="justify" vertical="center"/>
    </xf>
    <xf numFmtId="0" fontId="27" fillId="0" borderId="2" xfId="0" applyFont="1" applyBorder="1" applyAlignment="1">
      <alignment horizontal="justify" vertical="center"/>
    </xf>
    <xf numFmtId="0" fontId="27" fillId="0" borderId="1" xfId="0" applyFont="1" applyBorder="1" applyAlignment="1">
      <alignment wrapText="1"/>
    </xf>
    <xf numFmtId="165" fontId="32" fillId="0" borderId="14" xfId="0" applyNumberFormat="1" applyFont="1" applyBorder="1" applyAlignment="1">
      <alignment horizontal="center" vertical="center"/>
    </xf>
    <xf numFmtId="4" fontId="31" fillId="0" borderId="1" xfId="0" applyNumberFormat="1" applyFont="1" applyBorder="1" applyAlignment="1">
      <alignment horizontal="left" vertical="center" wrapText="1"/>
    </xf>
    <xf numFmtId="0" fontId="30" fillId="0" borderId="1" xfId="0" applyFont="1" applyBorder="1" applyAlignment="1">
      <alignment horizontal="left" vertical="center" wrapText="1"/>
    </xf>
    <xf numFmtId="49" fontId="27" fillId="0" borderId="1" xfId="0" applyNumberFormat="1" applyFont="1" applyBorder="1" applyAlignment="1">
      <alignment horizontal="center" vertical="center" wrapText="1"/>
    </xf>
    <xf numFmtId="3" fontId="31" fillId="0" borderId="1" xfId="0" applyNumberFormat="1" applyFont="1" applyBorder="1" applyAlignment="1">
      <alignment horizontal="center" vertical="center" wrapText="1"/>
    </xf>
    <xf numFmtId="0" fontId="27" fillId="2" borderId="1" xfId="0" applyFont="1" applyFill="1" applyBorder="1" applyAlignment="1">
      <alignment horizontal="center" vertical="center"/>
    </xf>
    <xf numFmtId="4" fontId="27" fillId="2" borderId="1" xfId="0" applyNumberFormat="1" applyFont="1" applyFill="1" applyBorder="1" applyAlignment="1">
      <alignment horizontal="center" vertical="center"/>
    </xf>
    <xf numFmtId="0" fontId="27" fillId="0" borderId="0" xfId="0" applyFont="1"/>
    <xf numFmtId="0" fontId="27" fillId="0" borderId="3" xfId="0" applyFont="1" applyBorder="1"/>
    <xf numFmtId="0" fontId="27" fillId="0" borderId="1" xfId="0" applyFont="1" applyBorder="1"/>
    <xf numFmtId="0" fontId="30" fillId="0" borderId="1" xfId="2" applyFont="1" applyBorder="1" applyAlignment="1">
      <alignment horizontal="left" vertical="center" wrapText="1"/>
    </xf>
    <xf numFmtId="0" fontId="27" fillId="0" borderId="1" xfId="2" applyFont="1" applyBorder="1" applyAlignment="1">
      <alignment horizontal="center" vertical="center" wrapText="1"/>
    </xf>
    <xf numFmtId="0" fontId="27" fillId="2" borderId="1" xfId="0" applyFont="1" applyFill="1" applyBorder="1" applyAlignment="1">
      <alignment horizontal="left" vertical="center" wrapText="1"/>
    </xf>
    <xf numFmtId="0" fontId="27" fillId="2" borderId="1" xfId="0" applyFont="1" applyFill="1" applyBorder="1" applyAlignment="1">
      <alignment vertical="center" wrapText="1"/>
    </xf>
    <xf numFmtId="0" fontId="27" fillId="2" borderId="1" xfId="0" applyFont="1" applyFill="1" applyBorder="1" applyAlignment="1">
      <alignment horizontal="center" wrapText="1"/>
    </xf>
    <xf numFmtId="4" fontId="31" fillId="3" borderId="1" xfId="0" applyNumberFormat="1" applyFont="1" applyFill="1" applyBorder="1" applyAlignment="1">
      <alignment horizontal="center" vertical="center" wrapText="1"/>
    </xf>
    <xf numFmtId="0" fontId="31" fillId="2" borderId="1" xfId="0" applyFont="1" applyFill="1" applyBorder="1" applyAlignment="1">
      <alignment horizontal="left" vertical="top" wrapText="1"/>
    </xf>
    <xf numFmtId="0" fontId="30" fillId="2" borderId="1" xfId="0" applyFont="1" applyFill="1" applyBorder="1" applyAlignment="1">
      <alignment horizontal="center" vertical="top" wrapText="1"/>
    </xf>
    <xf numFmtId="0" fontId="27" fillId="0" borderId="3" xfId="0" applyFont="1" applyBorder="1" applyAlignment="1">
      <alignment horizontal="left" vertical="center" wrapText="1"/>
    </xf>
    <xf numFmtId="0" fontId="25" fillId="0" borderId="0" xfId="0" applyFont="1" applyAlignment="1">
      <alignment horizontal="center" wrapText="1"/>
    </xf>
    <xf numFmtId="0" fontId="25" fillId="0" borderId="13" xfId="0" applyFont="1" applyBorder="1" applyAlignment="1">
      <alignment horizontal="center" wrapText="1"/>
    </xf>
    <xf numFmtId="0" fontId="4" fillId="0" borderId="0" xfId="4" applyFont="1" applyAlignment="1">
      <alignment horizontal="left" vertical="center" wrapText="1"/>
    </xf>
    <xf numFmtId="0" fontId="4" fillId="0" borderId="0" xfId="4" applyFont="1" applyAlignment="1">
      <alignment horizontal="center" vertical="center" wrapText="1"/>
    </xf>
    <xf numFmtId="0" fontId="34" fillId="0" borderId="0" xfId="0" applyFont="1" applyAlignment="1">
      <alignment horizontal="center" vertical="center" wrapText="1"/>
    </xf>
    <xf numFmtId="0" fontId="33" fillId="0" borderId="0" xfId="0" applyFont="1" applyAlignment="1">
      <alignment vertical="center" wrapText="1"/>
    </xf>
  </cellXfs>
  <cellStyles count="29">
    <cellStyle name="Акцент1 2" xfId="5" xr:uid="{00000000-0005-0000-0000-000000000000}"/>
    <cellStyle name="Акцент2 2" xfId="6" xr:uid="{00000000-0005-0000-0000-000001000000}"/>
    <cellStyle name="Акцент3 2" xfId="7" xr:uid="{00000000-0005-0000-0000-000002000000}"/>
    <cellStyle name="Акцент4 2" xfId="8" xr:uid="{00000000-0005-0000-0000-000003000000}"/>
    <cellStyle name="Акцент5 2" xfId="9" xr:uid="{00000000-0005-0000-0000-000004000000}"/>
    <cellStyle name="Акцент6 2" xfId="10" xr:uid="{00000000-0005-0000-0000-000005000000}"/>
    <cellStyle name="Ввод  2" xfId="11" xr:uid="{00000000-0005-0000-0000-000006000000}"/>
    <cellStyle name="Вывод 2" xfId="12" xr:uid="{00000000-0005-0000-0000-000007000000}"/>
    <cellStyle name="Вычисление 2" xfId="13" xr:uid="{00000000-0005-0000-0000-000008000000}"/>
    <cellStyle name="Заголовок 1 2" xfId="14" xr:uid="{00000000-0005-0000-0000-000009000000}"/>
    <cellStyle name="Заголовок 2 2" xfId="15" xr:uid="{00000000-0005-0000-0000-00000A000000}"/>
    <cellStyle name="Заголовок 3 2" xfId="16" xr:uid="{00000000-0005-0000-0000-00000B000000}"/>
    <cellStyle name="Заголовок 4 2" xfId="17" xr:uid="{00000000-0005-0000-0000-00000C000000}"/>
    <cellStyle name="Звичайний" xfId="0" builtinId="0"/>
    <cellStyle name="Звичайний 2" xfId="3" xr:uid="{00000000-0005-0000-0000-00000D000000}"/>
    <cellStyle name="Звичайний 3" xfId="4" xr:uid="{00000000-0005-0000-0000-00000E000000}"/>
    <cellStyle name="Итог 2" xfId="18" xr:uid="{00000000-0005-0000-0000-00000F000000}"/>
    <cellStyle name="Контрольная ячейка 2" xfId="19" xr:uid="{00000000-0005-0000-0000-000010000000}"/>
    <cellStyle name="Название 2" xfId="20" xr:uid="{00000000-0005-0000-0000-000011000000}"/>
    <cellStyle name="Нейтральный 2" xfId="21" xr:uid="{00000000-0005-0000-0000-000012000000}"/>
    <cellStyle name="Обычный 2" xfId="1" xr:uid="{00000000-0005-0000-0000-000014000000}"/>
    <cellStyle name="Обычный 3" xfId="2" xr:uid="{00000000-0005-0000-0000-000015000000}"/>
    <cellStyle name="Плохой 2" xfId="22" xr:uid="{00000000-0005-0000-0000-000016000000}"/>
    <cellStyle name="Пояснение 2" xfId="23" xr:uid="{00000000-0005-0000-0000-000017000000}"/>
    <cellStyle name="Примечание 2" xfId="24" xr:uid="{00000000-0005-0000-0000-000018000000}"/>
    <cellStyle name="Связанная ячейка 2" xfId="25" xr:uid="{00000000-0005-0000-0000-000019000000}"/>
    <cellStyle name="Стиль 1" xfId="26" xr:uid="{00000000-0005-0000-0000-00001A000000}"/>
    <cellStyle name="Текст предупреждения 2" xfId="27" xr:uid="{00000000-0005-0000-0000-00001B000000}"/>
    <cellStyle name="Хороший 2" xfId="28" xr:uid="{00000000-0005-0000-0000-00001C000000}"/>
  </cellStyles>
  <dxfs count="2">
    <dxf>
      <fill>
        <patternFill>
          <bgColor theme="5" tint="0.39994506668294322"/>
        </patternFill>
      </fill>
    </dxf>
    <dxf>
      <fill>
        <patternFill>
          <bgColor theme="5" tint="0.39994506668294322"/>
        </patternFill>
      </fill>
    </dxf>
  </dxfs>
  <tableStyles count="0" defaultTableStyle="TableStyleMedium9" defaultPivotStyle="PivotStyleLight16"/>
  <colors>
    <mruColors>
      <color rgb="FFFFFF00"/>
      <color rgb="FFFFFF66"/>
      <color rgb="FFFF66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I28"/>
  <sheetViews>
    <sheetView tabSelected="1" zoomScale="80" zoomScaleNormal="80" workbookViewId="0">
      <selection activeCell="D1" sqref="D1:H1"/>
    </sheetView>
  </sheetViews>
  <sheetFormatPr defaultColWidth="9.140625" defaultRowHeight="84" customHeight="1" x14ac:dyDescent="0.25"/>
  <cols>
    <col min="1" max="1" width="6.5703125" style="1" customWidth="1"/>
    <col min="2" max="2" width="24.7109375" style="7" customWidth="1"/>
    <col min="3" max="3" width="55.7109375" style="7" customWidth="1"/>
    <col min="4" max="4" width="24.5703125" style="1" customWidth="1"/>
    <col min="5" max="5" width="28.42578125" style="6" customWidth="1"/>
    <col min="6" max="6" width="12.42578125" style="8" customWidth="1"/>
    <col min="7" max="7" width="11.7109375" style="8" customWidth="1"/>
    <col min="8" max="8" width="18.42578125" style="14" customWidth="1"/>
    <col min="9" max="9" width="14.42578125" style="14" customWidth="1"/>
    <col min="10" max="10" width="14.7109375" style="14" customWidth="1"/>
    <col min="11" max="11" width="14.140625" style="14" customWidth="1"/>
    <col min="12" max="12" width="17.28515625" style="14" customWidth="1"/>
    <col min="13" max="13" width="15.28515625" style="14" customWidth="1"/>
    <col min="14" max="16384" width="9.140625" style="2"/>
  </cols>
  <sheetData>
    <row r="1" spans="1:113" ht="24.75" customHeight="1" x14ac:dyDescent="0.25">
      <c r="D1" s="62" t="s">
        <v>60</v>
      </c>
      <c r="E1" s="63"/>
      <c r="F1" s="63"/>
      <c r="G1" s="63"/>
      <c r="H1" s="63"/>
    </row>
    <row r="2" spans="1:113" s="16" customFormat="1" ht="18.75" x14ac:dyDescent="0.3">
      <c r="A2" s="19"/>
      <c r="B2" s="58" t="s">
        <v>17</v>
      </c>
      <c r="C2" s="58"/>
      <c r="D2" s="58"/>
      <c r="E2" s="58"/>
      <c r="F2" s="58"/>
      <c r="G2" s="58"/>
      <c r="H2" s="58"/>
      <c r="I2" s="58"/>
      <c r="J2" s="20"/>
      <c r="K2" s="20"/>
      <c r="L2" s="20"/>
      <c r="M2" s="20"/>
    </row>
    <row r="3" spans="1:113" s="16" customFormat="1" ht="18.75" x14ac:dyDescent="0.3">
      <c r="A3" s="19"/>
      <c r="B3" s="58"/>
      <c r="C3" s="58"/>
      <c r="D3" s="58"/>
      <c r="E3" s="58"/>
      <c r="F3" s="58"/>
      <c r="G3" s="58"/>
      <c r="H3" s="58"/>
      <c r="I3" s="58"/>
      <c r="J3" s="20"/>
      <c r="K3" s="20"/>
      <c r="L3" s="20"/>
      <c r="M3" s="20"/>
    </row>
    <row r="4" spans="1:113" s="16" customFormat="1" ht="18.75" x14ac:dyDescent="0.3">
      <c r="A4" s="19"/>
      <c r="B4" s="58"/>
      <c r="C4" s="58"/>
      <c r="D4" s="58"/>
      <c r="E4" s="58"/>
      <c r="F4" s="58"/>
      <c r="G4" s="58"/>
      <c r="H4" s="58"/>
      <c r="I4" s="58"/>
      <c r="J4" s="20"/>
      <c r="K4" s="20"/>
      <c r="L4" s="20"/>
      <c r="M4" s="20"/>
    </row>
    <row r="5" spans="1:113" s="16" customFormat="1" ht="3.75" customHeight="1" x14ac:dyDescent="0.3">
      <c r="A5" s="19"/>
      <c r="B5" s="59"/>
      <c r="C5" s="59"/>
      <c r="D5" s="59"/>
      <c r="E5" s="59"/>
      <c r="F5" s="59"/>
      <c r="G5" s="59"/>
      <c r="H5" s="59"/>
      <c r="I5" s="59"/>
      <c r="J5" s="20"/>
      <c r="K5" s="20"/>
      <c r="L5" s="20"/>
      <c r="M5" s="20"/>
    </row>
    <row r="6" spans="1:113" s="18" customFormat="1" ht="47.25" x14ac:dyDescent="0.25">
      <c r="A6" s="27" t="s">
        <v>18</v>
      </c>
      <c r="B6" s="28" t="s">
        <v>19</v>
      </c>
      <c r="C6" s="28" t="s">
        <v>5</v>
      </c>
      <c r="D6" s="28" t="s">
        <v>6</v>
      </c>
      <c r="E6" s="28" t="s">
        <v>20</v>
      </c>
      <c r="F6" s="28" t="s">
        <v>21</v>
      </c>
      <c r="G6" s="29" t="s">
        <v>22</v>
      </c>
      <c r="H6" s="29" t="s">
        <v>23</v>
      </c>
      <c r="I6" s="30" t="s">
        <v>16</v>
      </c>
      <c r="J6" s="29" t="s">
        <v>28</v>
      </c>
      <c r="K6" s="30" t="s">
        <v>27</v>
      </c>
      <c r="L6" s="29" t="s">
        <v>29</v>
      </c>
      <c r="M6" s="30" t="s">
        <v>30</v>
      </c>
    </row>
    <row r="7" spans="1:113" s="37" customFormat="1" ht="63" x14ac:dyDescent="0.25">
      <c r="A7" s="31">
        <v>1</v>
      </c>
      <c r="B7" s="32" t="s">
        <v>31</v>
      </c>
      <c r="C7" s="32" t="s">
        <v>24</v>
      </c>
      <c r="D7" s="33" t="s">
        <v>12</v>
      </c>
      <c r="E7" s="34" t="s">
        <v>7</v>
      </c>
      <c r="F7" s="33">
        <v>3</v>
      </c>
      <c r="G7" s="33" t="s">
        <v>1</v>
      </c>
      <c r="H7" s="35">
        <v>1100</v>
      </c>
      <c r="I7" s="35">
        <f>H7*F7</f>
        <v>3300</v>
      </c>
      <c r="J7" s="35">
        <v>1140</v>
      </c>
      <c r="K7" s="35">
        <f>J7*F7</f>
        <v>3420</v>
      </c>
      <c r="L7" s="35">
        <f>(H7+J7)/2</f>
        <v>1120</v>
      </c>
      <c r="M7" s="35">
        <f>(I7+K7)/2</f>
        <v>3360</v>
      </c>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row>
    <row r="8" spans="1:113" s="37" customFormat="1" ht="63" x14ac:dyDescent="0.25">
      <c r="A8" s="31">
        <v>2</v>
      </c>
      <c r="B8" s="32" t="s">
        <v>32</v>
      </c>
      <c r="C8" s="32" t="s">
        <v>25</v>
      </c>
      <c r="D8" s="31" t="s">
        <v>12</v>
      </c>
      <c r="E8" s="34" t="s">
        <v>7</v>
      </c>
      <c r="F8" s="31">
        <v>1</v>
      </c>
      <c r="G8" s="31" t="s">
        <v>1</v>
      </c>
      <c r="H8" s="35">
        <v>2720</v>
      </c>
      <c r="I8" s="35">
        <f t="shared" ref="I8:I16" si="0">H8*F8</f>
        <v>2720</v>
      </c>
      <c r="J8" s="35">
        <v>2750</v>
      </c>
      <c r="K8" s="35">
        <f t="shared" ref="K8:K16" si="1">J8*F8</f>
        <v>2750</v>
      </c>
      <c r="L8" s="35">
        <f t="shared" ref="L8:L16" si="2">(H8+J8)/2</f>
        <v>2735</v>
      </c>
      <c r="M8" s="35">
        <f t="shared" ref="M8:M16" si="3">(I8+K8)/2</f>
        <v>2735</v>
      </c>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row>
    <row r="9" spans="1:113" s="37" customFormat="1" ht="63" x14ac:dyDescent="0.25">
      <c r="A9" s="31">
        <v>3</v>
      </c>
      <c r="B9" s="32" t="s">
        <v>33</v>
      </c>
      <c r="C9" s="38" t="s">
        <v>26</v>
      </c>
      <c r="D9" s="31" t="s">
        <v>12</v>
      </c>
      <c r="E9" s="34" t="s">
        <v>7</v>
      </c>
      <c r="F9" s="31">
        <v>3</v>
      </c>
      <c r="G9" s="31" t="s">
        <v>1</v>
      </c>
      <c r="H9" s="39">
        <v>1790</v>
      </c>
      <c r="I9" s="35">
        <f t="shared" si="0"/>
        <v>5370</v>
      </c>
      <c r="J9" s="39">
        <v>1860</v>
      </c>
      <c r="K9" s="35">
        <f t="shared" si="1"/>
        <v>5580</v>
      </c>
      <c r="L9" s="35">
        <f t="shared" si="2"/>
        <v>1825</v>
      </c>
      <c r="M9" s="35">
        <f t="shared" si="3"/>
        <v>5475</v>
      </c>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row>
    <row r="10" spans="1:113" s="48" customFormat="1" ht="94.5" x14ac:dyDescent="0.25">
      <c r="A10" s="31">
        <v>4</v>
      </c>
      <c r="B10" s="40" t="s">
        <v>2</v>
      </c>
      <c r="C10" s="41" t="s">
        <v>9</v>
      </c>
      <c r="D10" s="42" t="s">
        <v>8</v>
      </c>
      <c r="E10" s="34" t="s">
        <v>7</v>
      </c>
      <c r="F10" s="43">
        <v>27</v>
      </c>
      <c r="G10" s="44" t="s">
        <v>0</v>
      </c>
      <c r="H10" s="45">
        <v>4710</v>
      </c>
      <c r="I10" s="35">
        <f t="shared" si="0"/>
        <v>127170</v>
      </c>
      <c r="J10" s="45">
        <v>4950</v>
      </c>
      <c r="K10" s="35">
        <f t="shared" si="1"/>
        <v>133650</v>
      </c>
      <c r="L10" s="35">
        <f t="shared" si="2"/>
        <v>4830</v>
      </c>
      <c r="M10" s="35">
        <f t="shared" si="3"/>
        <v>130410</v>
      </c>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7"/>
    </row>
    <row r="11" spans="1:113" s="48" customFormat="1" ht="126" x14ac:dyDescent="0.25">
      <c r="A11" s="31">
        <v>5</v>
      </c>
      <c r="B11" s="40" t="s">
        <v>3</v>
      </c>
      <c r="C11" s="49" t="s">
        <v>36</v>
      </c>
      <c r="D11" s="50" t="s">
        <v>10</v>
      </c>
      <c r="E11" s="50" t="s">
        <v>7</v>
      </c>
      <c r="F11" s="43">
        <v>2</v>
      </c>
      <c r="G11" s="44" t="s">
        <v>0</v>
      </c>
      <c r="H11" s="45">
        <v>33850</v>
      </c>
      <c r="I11" s="35">
        <f t="shared" si="0"/>
        <v>67700</v>
      </c>
      <c r="J11" s="45">
        <v>34530</v>
      </c>
      <c r="K11" s="35">
        <f t="shared" si="1"/>
        <v>69060</v>
      </c>
      <c r="L11" s="35">
        <f t="shared" si="2"/>
        <v>34190</v>
      </c>
      <c r="M11" s="35">
        <f t="shared" si="3"/>
        <v>68380</v>
      </c>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7"/>
    </row>
    <row r="12" spans="1:113" s="46" customFormat="1" ht="78.75" x14ac:dyDescent="0.25">
      <c r="A12" s="31">
        <v>6</v>
      </c>
      <c r="B12" s="40" t="s">
        <v>4</v>
      </c>
      <c r="C12" s="49" t="s">
        <v>11</v>
      </c>
      <c r="D12" s="50" t="s">
        <v>10</v>
      </c>
      <c r="E12" s="50" t="s">
        <v>7</v>
      </c>
      <c r="F12" s="43">
        <v>17</v>
      </c>
      <c r="G12" s="44" t="s">
        <v>0</v>
      </c>
      <c r="H12" s="45">
        <v>8400</v>
      </c>
      <c r="I12" s="35">
        <f t="shared" si="0"/>
        <v>142800</v>
      </c>
      <c r="J12" s="45">
        <v>8650</v>
      </c>
      <c r="K12" s="35">
        <f t="shared" si="1"/>
        <v>147050</v>
      </c>
      <c r="L12" s="35">
        <f t="shared" si="2"/>
        <v>8525</v>
      </c>
      <c r="M12" s="35">
        <f t="shared" si="3"/>
        <v>144925</v>
      </c>
    </row>
    <row r="13" spans="1:113" s="36" customFormat="1" ht="126" x14ac:dyDescent="0.25">
      <c r="A13" s="31">
        <v>7</v>
      </c>
      <c r="B13" s="51" t="s">
        <v>35</v>
      </c>
      <c r="C13" s="52" t="s">
        <v>15</v>
      </c>
      <c r="D13" s="53" t="s">
        <v>14</v>
      </c>
      <c r="E13" s="34" t="s">
        <v>7</v>
      </c>
      <c r="F13" s="44">
        <v>2</v>
      </c>
      <c r="G13" s="44" t="s">
        <v>0</v>
      </c>
      <c r="H13" s="45">
        <v>18660</v>
      </c>
      <c r="I13" s="35">
        <f t="shared" si="0"/>
        <v>37320</v>
      </c>
      <c r="J13" s="45">
        <v>19410</v>
      </c>
      <c r="K13" s="35">
        <f t="shared" si="1"/>
        <v>38820</v>
      </c>
      <c r="L13" s="35">
        <f t="shared" si="2"/>
        <v>19035</v>
      </c>
      <c r="M13" s="35">
        <f t="shared" si="3"/>
        <v>38070</v>
      </c>
    </row>
    <row r="14" spans="1:113" s="36" customFormat="1" ht="126" x14ac:dyDescent="0.25">
      <c r="A14" s="31">
        <v>8</v>
      </c>
      <c r="B14" s="32" t="s">
        <v>34</v>
      </c>
      <c r="C14" s="32" t="s">
        <v>13</v>
      </c>
      <c r="D14" s="31" t="s">
        <v>14</v>
      </c>
      <c r="E14" s="34" t="s">
        <v>7</v>
      </c>
      <c r="F14" s="31">
        <v>1</v>
      </c>
      <c r="G14" s="31" t="s">
        <v>1</v>
      </c>
      <c r="H14" s="54">
        <v>24730</v>
      </c>
      <c r="I14" s="35">
        <f t="shared" si="0"/>
        <v>24730</v>
      </c>
      <c r="J14" s="54">
        <v>25780</v>
      </c>
      <c r="K14" s="35">
        <f t="shared" si="1"/>
        <v>25780</v>
      </c>
      <c r="L14" s="35">
        <f t="shared" si="2"/>
        <v>25255</v>
      </c>
      <c r="M14" s="35">
        <f t="shared" si="3"/>
        <v>25255</v>
      </c>
    </row>
    <row r="15" spans="1:113" s="36" customFormat="1" ht="63" x14ac:dyDescent="0.25">
      <c r="A15" s="31">
        <v>9</v>
      </c>
      <c r="B15" s="32" t="s">
        <v>37</v>
      </c>
      <c r="C15" s="55" t="s">
        <v>39</v>
      </c>
      <c r="D15" s="56" t="s">
        <v>40</v>
      </c>
      <c r="E15" s="57" t="s">
        <v>41</v>
      </c>
      <c r="F15" s="31">
        <v>1</v>
      </c>
      <c r="G15" s="31" t="s">
        <v>1</v>
      </c>
      <c r="H15" s="54">
        <v>67410</v>
      </c>
      <c r="I15" s="35">
        <f t="shared" si="0"/>
        <v>67410</v>
      </c>
      <c r="J15" s="54">
        <v>70780</v>
      </c>
      <c r="K15" s="35">
        <f t="shared" si="1"/>
        <v>70780</v>
      </c>
      <c r="L15" s="35">
        <f t="shared" si="2"/>
        <v>69095</v>
      </c>
      <c r="M15" s="35">
        <f t="shared" si="3"/>
        <v>69095</v>
      </c>
    </row>
    <row r="16" spans="1:113" s="36" customFormat="1" ht="63" x14ac:dyDescent="0.25">
      <c r="A16" s="31">
        <v>10</v>
      </c>
      <c r="B16" s="32" t="s">
        <v>38</v>
      </c>
      <c r="C16" s="32" t="s">
        <v>42</v>
      </c>
      <c r="D16" s="31" t="s">
        <v>43</v>
      </c>
      <c r="E16" s="57" t="s">
        <v>41</v>
      </c>
      <c r="F16" s="31">
        <v>1</v>
      </c>
      <c r="G16" s="31" t="s">
        <v>1</v>
      </c>
      <c r="H16" s="54">
        <v>41300</v>
      </c>
      <c r="I16" s="35">
        <f t="shared" si="0"/>
        <v>41300</v>
      </c>
      <c r="J16" s="54">
        <v>43400</v>
      </c>
      <c r="K16" s="35">
        <f t="shared" si="1"/>
        <v>43400</v>
      </c>
      <c r="L16" s="35">
        <f t="shared" si="2"/>
        <v>42350</v>
      </c>
      <c r="M16" s="35">
        <f t="shared" si="3"/>
        <v>42350</v>
      </c>
    </row>
    <row r="17" spans="1:20" ht="84" customHeight="1" x14ac:dyDescent="0.25">
      <c r="D17" s="6"/>
      <c r="E17" s="10"/>
      <c r="F17" s="9"/>
      <c r="G17" s="9"/>
      <c r="H17" s="4"/>
      <c r="I17" s="21">
        <f>SUM(I7:I16)</f>
        <v>519820</v>
      </c>
      <c r="J17" s="4"/>
      <c r="K17" s="21">
        <f>SUM(K7:K16)</f>
        <v>540290</v>
      </c>
      <c r="L17" s="4"/>
      <c r="M17" s="21">
        <f>SUM(M7:M16)</f>
        <v>530055</v>
      </c>
      <c r="N17" s="15"/>
      <c r="O17" s="15"/>
      <c r="P17" s="15"/>
      <c r="Q17" s="15"/>
      <c r="R17" s="15"/>
      <c r="S17" s="15"/>
      <c r="T17" s="15"/>
    </row>
    <row r="18" spans="1:20" s="17" customFormat="1" ht="36" customHeight="1" x14ac:dyDescent="0.3">
      <c r="A18" s="22"/>
      <c r="B18" s="23" t="s">
        <v>44</v>
      </c>
      <c r="C18" s="24"/>
      <c r="D18" s="24"/>
      <c r="E18" s="22"/>
      <c r="F18" s="22"/>
      <c r="G18" s="22"/>
      <c r="H18" s="22"/>
    </row>
    <row r="19" spans="1:20" s="17" customFormat="1" ht="42.75" customHeight="1" x14ac:dyDescent="0.25">
      <c r="A19" s="22"/>
      <c r="B19" s="60" t="s">
        <v>45</v>
      </c>
      <c r="C19" s="60"/>
      <c r="D19" s="60"/>
      <c r="E19" s="25"/>
      <c r="F19" s="22"/>
      <c r="G19" s="22"/>
      <c r="H19" s="61" t="s">
        <v>46</v>
      </c>
      <c r="I19" s="61"/>
    </row>
    <row r="20" spans="1:20" s="17" customFormat="1" ht="16.5" customHeight="1" x14ac:dyDescent="0.25">
      <c r="A20" s="22"/>
      <c r="B20" s="26" t="s">
        <v>47</v>
      </c>
      <c r="C20" s="24"/>
      <c r="D20" s="24"/>
      <c r="E20" s="22"/>
      <c r="F20" s="22"/>
      <c r="G20" s="22"/>
      <c r="H20" s="22"/>
    </row>
    <row r="21" spans="1:20" s="17" customFormat="1" ht="43.5" customHeight="1" x14ac:dyDescent="0.25">
      <c r="A21" s="22"/>
      <c r="B21" s="26" t="s">
        <v>48</v>
      </c>
      <c r="C21" s="24"/>
      <c r="D21" s="24"/>
      <c r="E21" s="22"/>
      <c r="F21" s="22"/>
      <c r="G21" s="22"/>
      <c r="H21" s="61" t="s">
        <v>49</v>
      </c>
      <c r="I21" s="61"/>
    </row>
    <row r="22" spans="1:20" s="17" customFormat="1" ht="46.5" customHeight="1" x14ac:dyDescent="0.25">
      <c r="A22" s="22"/>
      <c r="B22" s="60" t="s">
        <v>50</v>
      </c>
      <c r="C22" s="60"/>
      <c r="D22" s="24"/>
      <c r="E22" s="22"/>
      <c r="F22" s="22"/>
      <c r="G22" s="22"/>
      <c r="H22" s="61" t="s">
        <v>51</v>
      </c>
      <c r="I22" s="61"/>
    </row>
    <row r="23" spans="1:20" s="17" customFormat="1" ht="41.25" customHeight="1" x14ac:dyDescent="0.25">
      <c r="A23" s="22"/>
      <c r="B23" s="60" t="s">
        <v>52</v>
      </c>
      <c r="C23" s="60"/>
      <c r="D23" s="60"/>
      <c r="E23" s="25"/>
      <c r="F23" s="22"/>
      <c r="G23" s="22"/>
      <c r="H23" s="61" t="s">
        <v>53</v>
      </c>
      <c r="I23" s="61"/>
    </row>
    <row r="24" spans="1:20" s="17" customFormat="1" ht="41.25" customHeight="1" x14ac:dyDescent="0.25">
      <c r="A24" s="22"/>
      <c r="B24" s="60" t="s">
        <v>54</v>
      </c>
      <c r="C24" s="60"/>
      <c r="D24" s="60"/>
      <c r="E24" s="60"/>
      <c r="F24" s="22"/>
      <c r="G24" s="22"/>
      <c r="H24" s="61" t="s">
        <v>55</v>
      </c>
      <c r="I24" s="61"/>
    </row>
    <row r="25" spans="1:20" s="17" customFormat="1" ht="34.5" customHeight="1" x14ac:dyDescent="0.25">
      <c r="A25" s="22"/>
      <c r="B25" s="60" t="s">
        <v>56</v>
      </c>
      <c r="C25" s="60"/>
      <c r="D25" s="60"/>
      <c r="E25" s="60"/>
      <c r="F25" s="22"/>
      <c r="G25" s="22"/>
      <c r="H25" s="61" t="s">
        <v>57</v>
      </c>
      <c r="I25" s="61"/>
    </row>
    <row r="26" spans="1:20" s="17" customFormat="1" ht="30.75" customHeight="1" x14ac:dyDescent="0.25">
      <c r="A26" s="22"/>
      <c r="B26" s="60" t="s">
        <v>58</v>
      </c>
      <c r="C26" s="60"/>
      <c r="D26" s="60"/>
      <c r="E26" s="22"/>
      <c r="F26" s="22"/>
      <c r="G26" s="22"/>
      <c r="H26" s="61" t="s">
        <v>59</v>
      </c>
      <c r="I26" s="61"/>
    </row>
    <row r="27" spans="1:20" s="3" customFormat="1" ht="52.15" customHeight="1" x14ac:dyDescent="0.35">
      <c r="B27" s="11"/>
      <c r="C27" s="11"/>
      <c r="D27" s="1"/>
      <c r="E27" s="12"/>
      <c r="H27" s="4"/>
      <c r="I27" s="5"/>
      <c r="J27" s="4"/>
      <c r="K27" s="5"/>
      <c r="L27" s="4"/>
      <c r="M27" s="5"/>
    </row>
    <row r="28" spans="1:20" s="3" customFormat="1" ht="45.75" customHeight="1" x14ac:dyDescent="0.35">
      <c r="B28" s="11"/>
      <c r="C28" s="11"/>
      <c r="D28" s="1"/>
      <c r="E28" s="12"/>
      <c r="H28" s="13"/>
      <c r="I28" s="13"/>
      <c r="J28" s="13"/>
      <c r="K28" s="13"/>
      <c r="L28" s="13"/>
      <c r="M28" s="13"/>
    </row>
  </sheetData>
  <mergeCells count="15">
    <mergeCell ref="D1:H1"/>
    <mergeCell ref="B26:D26"/>
    <mergeCell ref="H26:I26"/>
    <mergeCell ref="B22:C22"/>
    <mergeCell ref="B23:D23"/>
    <mergeCell ref="H23:I23"/>
    <mergeCell ref="B24:E24"/>
    <mergeCell ref="H24:I24"/>
    <mergeCell ref="B25:E25"/>
    <mergeCell ref="H25:I25"/>
    <mergeCell ref="B2:I5"/>
    <mergeCell ref="B19:D19"/>
    <mergeCell ref="H19:I19"/>
    <mergeCell ref="H21:I21"/>
    <mergeCell ref="H22:I22"/>
  </mergeCells>
  <conditionalFormatting sqref="B11:D12">
    <cfRule type="expression" dxfId="1" priority="4">
      <formula>OR(#REF!="",#REF!=0)</formula>
    </cfRule>
  </conditionalFormatting>
  <conditionalFormatting sqref="F11:F12">
    <cfRule type="expression" dxfId="0" priority="2">
      <formula>OR(#REF!="",#REF!=0)</formula>
    </cfRule>
  </conditionalFormatting>
  <pageMargins left="0.25" right="0.25" top="0.75" bottom="0.75" header="0.3" footer="0.3"/>
  <pageSetup paperSize="9" scale="1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Витратні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matveychuk</dc:creator>
  <cp:lastModifiedBy>user</cp:lastModifiedBy>
  <cp:lastPrinted>2024-08-07T05:58:10Z</cp:lastPrinted>
  <dcterms:created xsi:type="dcterms:W3CDTF">2014-05-16T11:53:33Z</dcterms:created>
  <dcterms:modified xsi:type="dcterms:W3CDTF">2024-08-13T08:39:31Z</dcterms:modified>
</cp:coreProperties>
</file>