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defaultThemeVersion="124226"/>
  <xr:revisionPtr revIDLastSave="0" documentId="8_{51B47A52-10ED-4A9D-BF35-60AB8D4EAB72}" xr6:coauthVersionLast="36" xr6:coauthVersionMax="36" xr10:uidLastSave="{00000000-0000-0000-0000-000000000000}"/>
  <bookViews>
    <workbookView xWindow="120" yWindow="105" windowWidth="15120" windowHeight="8010" xr2:uid="{00000000-000D-0000-FFFF-FFFF00000000}"/>
  </bookViews>
  <sheets>
    <sheet name="Лист1" sheetId="1" r:id="rId1"/>
    <sheet name="Лист3" sheetId="3" r:id="rId2"/>
  </sheets>
  <definedNames>
    <definedName name="_xlnm.Print_Area" localSheetId="0">Лист1!$A$1:$V$18</definedName>
  </definedNames>
  <calcPr calcId="191029"/>
</workbook>
</file>

<file path=xl/calcChain.xml><?xml version="1.0" encoding="utf-8"?>
<calcChain xmlns="http://schemas.openxmlformats.org/spreadsheetml/2006/main">
  <c r="K5" i="1" l="1"/>
  <c r="K6" i="1"/>
  <c r="L6" i="1" s="1"/>
  <c r="K7" i="1"/>
  <c r="J6" i="1"/>
  <c r="H6" i="1" l="1"/>
  <c r="K4" i="1" l="1"/>
  <c r="L4" i="1" s="1"/>
  <c r="L5" i="1"/>
  <c r="L7" i="1"/>
  <c r="J4" i="1"/>
  <c r="J5" i="1"/>
  <c r="J7" i="1"/>
  <c r="H4" i="1"/>
  <c r="H5" i="1"/>
  <c r="H7" i="1"/>
  <c r="P8" i="1"/>
  <c r="N8" i="1"/>
  <c r="J8" i="1" l="1"/>
  <c r="L8" i="1"/>
  <c r="H8" i="1"/>
</calcChain>
</file>

<file path=xl/sharedStrings.xml><?xml version="1.0" encoding="utf-8"?>
<sst xmlns="http://schemas.openxmlformats.org/spreadsheetml/2006/main" count="77" uniqueCount="54">
  <si>
    <t xml:space="preserve"> №з/п</t>
  </si>
  <si>
    <t>Назва реактиву, або еквівалент</t>
  </si>
  <si>
    <t>Фасування/Дозування</t>
  </si>
  <si>
    <t>Од.вим.</t>
  </si>
  <si>
    <t>Загальна кількість</t>
  </si>
  <si>
    <t xml:space="preserve">Цінова пропозиція фірми №1, з ПДВ </t>
  </si>
  <si>
    <t>Загальна сума</t>
  </si>
  <si>
    <t xml:space="preserve">Цінова пропозиція фірми №2,  з ПДВ </t>
  </si>
  <si>
    <t xml:space="preserve">Ціна середня, з ПДВ </t>
  </si>
  <si>
    <t>Національний класифікатор України Єдиний закупівельний словник ДК 021:2015</t>
  </si>
  <si>
    <t>Національний класифікатор України Класифікатор медичних виробів НК 024:2019</t>
  </si>
  <si>
    <t>Відомості про державну реєстрацію/технічний регламент</t>
  </si>
  <si>
    <t>ЛОТ  - Реагенти для автоматической системи для ID-карт IH-500 (закрита система):</t>
  </si>
  <si>
    <t>1</t>
  </si>
  <si>
    <t>24х12</t>
  </si>
  <si>
    <t>паков</t>
  </si>
  <si>
    <t xml:space="preserve">Код ДК 021:2015 -33696500-0-Лабораторні реактиви </t>
  </si>
  <si>
    <t>Декларація про відповідність No DoC/SW-UA/02, версія 5 від 01.06.2021 р., термін дії до 31.05.2026 р.</t>
  </si>
  <si>
    <t>2</t>
  </si>
  <si>
    <t>набір з 2 флаконів , 2 x 10 мл</t>
  </si>
  <si>
    <t>Код 30597 Набір
реагентів для визначення типу крові АВО, сироватковий</t>
  </si>
  <si>
    <t>3</t>
  </si>
  <si>
    <t>4</t>
  </si>
  <si>
    <t>Загальна вартість:</t>
  </si>
  <si>
    <t>Т.П. Іванова</t>
  </si>
  <si>
    <t>Завідувач Українського Референс-центру з клінічної лабораторної діагностики та метрології</t>
  </si>
  <si>
    <t>В.Г. Яновська</t>
  </si>
  <si>
    <t>Г.В. Бондаренко</t>
  </si>
  <si>
    <t>Голова робочої групи:</t>
  </si>
  <si>
    <t>Медичний директор  з медичних питань НДСЛ "ОХМАТДИТ" МОЗ України</t>
  </si>
  <si>
    <t>Члени робочої групи:</t>
  </si>
  <si>
    <t>Медичний директор  НДСЛ "ОХМАТДИТ" МОЗ України</t>
  </si>
  <si>
    <t>С.С. Чернишук</t>
  </si>
  <si>
    <t>Медичний директор з поліклінічної роботи</t>
  </si>
  <si>
    <t>В.А. Сова</t>
  </si>
  <si>
    <t>Заступник генерального директора з економічних питань</t>
  </si>
  <si>
    <t>Н.М. Мирута</t>
  </si>
  <si>
    <t>В.Г.Яновська</t>
  </si>
  <si>
    <t>Завідувач відділом імуногістохімічних досліджень дитячого патологоанатомічного відділення</t>
  </si>
  <si>
    <t>О.В. Виставних</t>
  </si>
  <si>
    <t>Завідувач лабораторії медико-генетичного центру</t>
  </si>
  <si>
    <t>Н.В. Ольхович</t>
  </si>
  <si>
    <t>Набір ID- Card "DiaClon Complete Crossmatch" або аналог</t>
  </si>
  <si>
    <t>Розчинник ID-Diluent 2, або аналог</t>
  </si>
  <si>
    <t>1×500 мл</t>
  </si>
  <si>
    <t>Набір ID-DiaCell ABO або аналог</t>
  </si>
  <si>
    <t xml:space="preserve">Медико-технічне завдання на реагенти для відділу лабораторного обстеження та контролю якості донорської крові Українського Референс-центру з клінічної лабораторної діагностики та метрології 2024 рік </t>
  </si>
  <si>
    <t>Декларація про відповідність №UA .TR.754.DM/002-13-07-2016-v.2 від 23.03.2018, термін дії необмежений</t>
  </si>
  <si>
    <t>код НКМВ 024:2023</t>
  </si>
  <si>
    <t>52544 Еритроцити для скринінгу антитіл IVD (діагностика in vitro ), набір, реакція аглютинації )</t>
  </si>
  <si>
    <t>58236 Буферний розчин для промивання IVD (діагностика in vitro ), автоматичні/напівавтоматичні системи )</t>
  </si>
  <si>
    <t>46948 Багатоспецифічний імуноглобулін G до глобуліну людини (IgG) IVD (діагностика in vitro ), антитіла )</t>
  </si>
  <si>
    <t>Декларація про відповідність No DoC/SW-UA/02, версія 6 від 14.05.2024 р., термін дії до 31.05.2026 р.</t>
  </si>
  <si>
    <t>10 штативів 60х700 мкл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</si>
</sst>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7" fillId="0" borderId="0" xfId="0" applyFont="1" applyAlignment="1">
      <alignment horizontal="right" vertical="center"/>
    </xf>
    <xf numFmtId="2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/>
    <xf numFmtId="0" fontId="3" fillId="0" borderId="0" xfId="0" applyFont="1" applyAlignment="1">
      <alignment vertical="center"/>
    </xf>
    <xf numFmtId="0" fontId="8" fillId="2" borderId="0" xfId="0" applyFont="1" applyFill="1"/>
    <xf numFmtId="0" fontId="2" fillId="0" borderId="0" xfId="0" applyFont="1"/>
    <xf numFmtId="0" fontId="0" fillId="2" borderId="0" xfId="0" applyFill="1"/>
    <xf numFmtId="0" fontId="0" fillId="0" borderId="0" xfId="0" applyAlignment="1">
      <alignment vertical="top" wrapText="1"/>
    </xf>
    <xf numFmtId="0" fontId="9" fillId="0" borderId="0" xfId="0" applyFont="1" applyFill="1" applyBorder="1" applyAlignment="1"/>
    <xf numFmtId="0" fontId="9" fillId="0" borderId="0" xfId="0" applyFont="1" applyFill="1" applyAlignment="1"/>
    <xf numFmtId="0" fontId="10" fillId="0" borderId="0" xfId="0" applyFont="1" applyFill="1" applyAlignment="1"/>
    <xf numFmtId="49" fontId="3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9" fillId="0" borderId="0" xfId="0" applyNumberFormat="1" applyFont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4" fontId="5" fillId="2" borderId="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7" xfId="0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2" fontId="3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4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9" fontId="9" fillId="0" borderId="0" xfId="0" applyNumberFormat="1" applyFont="1" applyFill="1" applyBorder="1" applyAlignment="1">
      <alignment horizontal="left" wrapText="1"/>
    </xf>
  </cellXfs>
  <cellStyles count="2">
    <cellStyle name="Звичайни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1.7109375" customWidth="1"/>
    <col min="2" max="2" width="4.28515625" customWidth="1"/>
    <col min="3" max="3" width="35.28515625" customWidth="1"/>
    <col min="4" max="4" width="19.5703125" customWidth="1"/>
    <col min="5" max="5" width="6.85546875" customWidth="1"/>
    <col min="7" max="11" width="11.28515625" customWidth="1"/>
    <col min="12" max="12" width="11.42578125" customWidth="1"/>
    <col min="13" max="13" width="14" hidden="1" customWidth="1"/>
    <col min="14" max="14" width="9.5703125" hidden="1" customWidth="1"/>
    <col min="15" max="15" width="11.5703125" hidden="1" customWidth="1"/>
    <col min="16" max="16" width="10.5703125" hidden="1" customWidth="1"/>
    <col min="17" max="17" width="25.85546875" hidden="1" customWidth="1"/>
    <col min="18" max="18" width="28.7109375" hidden="1" customWidth="1"/>
    <col min="19" max="19" width="43.140625" hidden="1" customWidth="1"/>
    <col min="20" max="20" width="25.5703125" customWidth="1"/>
    <col min="21" max="21" width="29" customWidth="1"/>
    <col min="22" max="22" width="34.7109375" customWidth="1"/>
    <col min="27" max="27" width="9.140625" customWidth="1"/>
    <col min="32" max="32" width="9.140625" customWidth="1"/>
  </cols>
  <sheetData>
    <row r="1" spans="1:22" ht="46.5" customHeight="1" x14ac:dyDescent="0.25">
      <c r="B1" s="64" t="s">
        <v>46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51" x14ac:dyDescent="0.25">
      <c r="B2" s="1" t="s">
        <v>0</v>
      </c>
      <c r="C2" s="2" t="s">
        <v>1</v>
      </c>
      <c r="D2" s="2" t="s">
        <v>2</v>
      </c>
      <c r="E2" s="3" t="s">
        <v>3</v>
      </c>
      <c r="F2" s="2" t="s">
        <v>4</v>
      </c>
      <c r="G2" s="4" t="s">
        <v>5</v>
      </c>
      <c r="H2" s="5" t="s">
        <v>6</v>
      </c>
      <c r="I2" s="6" t="s">
        <v>7</v>
      </c>
      <c r="J2" s="5" t="s">
        <v>6</v>
      </c>
      <c r="K2" s="5" t="s">
        <v>8</v>
      </c>
      <c r="L2" s="5" t="s">
        <v>6</v>
      </c>
      <c r="M2" s="6" t="s">
        <v>7</v>
      </c>
      <c r="N2" s="5" t="s">
        <v>6</v>
      </c>
      <c r="O2" s="5" t="s">
        <v>8</v>
      </c>
      <c r="P2" s="5" t="s">
        <v>6</v>
      </c>
      <c r="Q2" s="5" t="s">
        <v>9</v>
      </c>
      <c r="R2" s="5" t="s">
        <v>10</v>
      </c>
      <c r="S2" s="7" t="s">
        <v>11</v>
      </c>
      <c r="T2" s="5" t="s">
        <v>9</v>
      </c>
      <c r="U2" s="4" t="s">
        <v>48</v>
      </c>
      <c r="V2" s="7" t="s">
        <v>11</v>
      </c>
    </row>
    <row r="3" spans="1:22" x14ac:dyDescent="0.25">
      <c r="B3" s="8" t="s">
        <v>12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9"/>
      <c r="U3" s="9"/>
      <c r="V3" s="10"/>
    </row>
    <row r="4" spans="1:22" ht="38.25" x14ac:dyDescent="0.25">
      <c r="B4" s="11" t="s">
        <v>13</v>
      </c>
      <c r="C4" s="51" t="s">
        <v>45</v>
      </c>
      <c r="D4" s="13" t="s">
        <v>19</v>
      </c>
      <c r="E4" s="11" t="s">
        <v>15</v>
      </c>
      <c r="F4" s="14" t="s">
        <v>22</v>
      </c>
      <c r="G4" s="20">
        <v>1483.02</v>
      </c>
      <c r="H4" s="45">
        <f t="shared" ref="H4:H7" si="0">G4*F4</f>
        <v>5932.08</v>
      </c>
      <c r="I4" s="47">
        <v>1742</v>
      </c>
      <c r="J4" s="45">
        <f t="shared" ref="J4:J7" si="1">I4*F4</f>
        <v>6968</v>
      </c>
      <c r="K4" s="17">
        <f t="shared" ref="K4:K7" si="2">SUM(I4+G4)/2</f>
        <v>1612.51</v>
      </c>
      <c r="L4" s="16">
        <f t="shared" ref="L4:L7" si="3">K4*F4</f>
        <v>6450.04</v>
      </c>
      <c r="M4" s="15"/>
      <c r="N4" s="16"/>
      <c r="O4" s="17"/>
      <c r="P4" s="16"/>
      <c r="Q4" s="18" t="s">
        <v>16</v>
      </c>
      <c r="R4" s="18" t="s">
        <v>20</v>
      </c>
      <c r="S4" s="19" t="s">
        <v>17</v>
      </c>
      <c r="T4" s="18" t="s">
        <v>16</v>
      </c>
      <c r="U4" s="58" t="s">
        <v>49</v>
      </c>
      <c r="V4" s="13" t="s">
        <v>52</v>
      </c>
    </row>
    <row r="5" spans="1:22" ht="51" x14ac:dyDescent="0.25">
      <c r="B5" s="11" t="s">
        <v>18</v>
      </c>
      <c r="C5" s="48" t="s">
        <v>42</v>
      </c>
      <c r="D5" s="13" t="s">
        <v>14</v>
      </c>
      <c r="E5" s="11" t="s">
        <v>15</v>
      </c>
      <c r="F5" s="14" t="s">
        <v>22</v>
      </c>
      <c r="G5" s="49">
        <v>38916.97</v>
      </c>
      <c r="H5" s="45">
        <f t="shared" si="0"/>
        <v>155667.88</v>
      </c>
      <c r="I5" s="47">
        <v>39290.71</v>
      </c>
      <c r="J5" s="45">
        <f t="shared" si="1"/>
        <v>157162.84</v>
      </c>
      <c r="K5" s="17">
        <f t="shared" si="2"/>
        <v>39103.839999999997</v>
      </c>
      <c r="L5" s="16">
        <f t="shared" si="3"/>
        <v>156415.35999999999</v>
      </c>
      <c r="M5" s="15"/>
      <c r="N5" s="16"/>
      <c r="O5" s="17"/>
      <c r="P5" s="16"/>
      <c r="Q5" s="18"/>
      <c r="R5" s="18"/>
      <c r="S5" s="19"/>
      <c r="T5" s="18" t="s">
        <v>16</v>
      </c>
      <c r="U5" s="58" t="s">
        <v>51</v>
      </c>
      <c r="V5" s="13" t="s">
        <v>52</v>
      </c>
    </row>
    <row r="6" spans="1:22" ht="63.75" x14ac:dyDescent="0.25">
      <c r="B6" s="11" t="s">
        <v>21</v>
      </c>
      <c r="C6" s="12" t="s">
        <v>43</v>
      </c>
      <c r="D6" s="13" t="s">
        <v>53</v>
      </c>
      <c r="E6" s="11" t="s">
        <v>15</v>
      </c>
      <c r="F6" s="60">
        <v>5</v>
      </c>
      <c r="G6" s="59">
        <v>5628.2</v>
      </c>
      <c r="H6" s="45">
        <f t="shared" si="0"/>
        <v>28141</v>
      </c>
      <c r="I6" s="59">
        <v>5980.73</v>
      </c>
      <c r="J6" s="45">
        <f t="shared" si="1"/>
        <v>29903.649999999998</v>
      </c>
      <c r="K6" s="17">
        <f t="shared" si="2"/>
        <v>5804.4650000000001</v>
      </c>
      <c r="L6" s="16">
        <f t="shared" si="3"/>
        <v>29022.325000000001</v>
      </c>
      <c r="M6" s="15"/>
      <c r="N6" s="16"/>
      <c r="O6" s="17"/>
      <c r="P6" s="16"/>
      <c r="Q6" s="18"/>
      <c r="R6" s="18"/>
      <c r="S6" s="19"/>
      <c r="T6" s="18" t="s">
        <v>16</v>
      </c>
      <c r="U6" s="58" t="s">
        <v>50</v>
      </c>
      <c r="V6" s="19" t="s">
        <v>47</v>
      </c>
    </row>
    <row r="7" spans="1:22" ht="63.75" x14ac:dyDescent="0.25">
      <c r="B7" s="11" t="s">
        <v>22</v>
      </c>
      <c r="C7" s="50" t="s">
        <v>43</v>
      </c>
      <c r="D7" s="13" t="s">
        <v>44</v>
      </c>
      <c r="E7" s="11" t="s">
        <v>15</v>
      </c>
      <c r="F7" s="14" t="s">
        <v>18</v>
      </c>
      <c r="G7" s="49">
        <v>5649.6</v>
      </c>
      <c r="H7" s="45">
        <f t="shared" si="0"/>
        <v>11299.2</v>
      </c>
      <c r="I7" s="47">
        <v>5800</v>
      </c>
      <c r="J7" s="45">
        <f t="shared" si="1"/>
        <v>11600</v>
      </c>
      <c r="K7" s="17">
        <f t="shared" si="2"/>
        <v>5724.8</v>
      </c>
      <c r="L7" s="16">
        <f t="shared" si="3"/>
        <v>11449.6</v>
      </c>
      <c r="M7" s="21"/>
      <c r="N7" s="21"/>
      <c r="O7" s="21"/>
      <c r="P7" s="21"/>
      <c r="Q7" s="21"/>
      <c r="R7" s="21"/>
      <c r="S7" s="21"/>
      <c r="T7" s="18" t="s">
        <v>16</v>
      </c>
      <c r="U7" s="58" t="s">
        <v>50</v>
      </c>
      <c r="V7" s="19" t="s">
        <v>47</v>
      </c>
    </row>
    <row r="8" spans="1:22" ht="18.75" customHeight="1" x14ac:dyDescent="0.25">
      <c r="B8" s="21"/>
      <c r="C8" s="41" t="s">
        <v>23</v>
      </c>
      <c r="D8" s="42"/>
      <c r="E8" s="42"/>
      <c r="F8" s="42"/>
      <c r="G8" s="43"/>
      <c r="H8" s="44">
        <f>SUM(H4:H7)</f>
        <v>201040.16</v>
      </c>
      <c r="I8" s="52"/>
      <c r="J8" s="53">
        <f>SUM(J4:J7)</f>
        <v>205634.49</v>
      </c>
      <c r="K8" s="52"/>
      <c r="L8" s="54">
        <f>SUM(L4:L7)</f>
        <v>203337.32500000001</v>
      </c>
      <c r="M8" s="55"/>
      <c r="N8" s="54">
        <f>SUM(N4:N5)</f>
        <v>0</v>
      </c>
      <c r="O8" s="56"/>
      <c r="P8" s="54">
        <f>SUM(P4:P5)</f>
        <v>0</v>
      </c>
      <c r="Q8" s="54"/>
      <c r="R8" s="54"/>
      <c r="S8" s="57"/>
      <c r="T8" s="27"/>
      <c r="U8" s="27"/>
      <c r="V8" s="28"/>
    </row>
    <row r="9" spans="1:22" ht="18.75" customHeight="1" x14ac:dyDescent="0.25">
      <c r="C9" s="22"/>
      <c r="D9" s="22"/>
      <c r="E9" s="22"/>
      <c r="F9" s="22"/>
      <c r="G9" s="22"/>
      <c r="H9" s="22"/>
      <c r="I9" s="22"/>
      <c r="J9" s="22"/>
      <c r="K9" s="22"/>
      <c r="L9" s="23"/>
      <c r="M9" s="24"/>
      <c r="N9" s="24"/>
      <c r="O9" s="24"/>
      <c r="P9" s="24"/>
      <c r="Q9" s="24"/>
      <c r="R9" s="24"/>
      <c r="T9" s="29"/>
      <c r="U9" s="29"/>
    </row>
    <row r="10" spans="1:22" ht="18" customHeight="1" x14ac:dyDescent="0.25">
      <c r="A10" s="34"/>
      <c r="B10" s="34"/>
      <c r="C10" s="67" t="s">
        <v>28</v>
      </c>
      <c r="D10" s="67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25"/>
      <c r="R10" s="25"/>
      <c r="S10" s="26" t="s">
        <v>24</v>
      </c>
      <c r="T10" s="29"/>
      <c r="U10" s="29"/>
      <c r="V10" s="29"/>
    </row>
    <row r="11" spans="1:22" ht="48.75" customHeight="1" x14ac:dyDescent="0.25">
      <c r="A11" s="34"/>
      <c r="B11" s="34"/>
      <c r="C11" s="62" t="s">
        <v>29</v>
      </c>
      <c r="D11" s="62"/>
      <c r="E11" s="36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25"/>
      <c r="R11" s="25"/>
      <c r="S11" s="26" t="s">
        <v>26</v>
      </c>
      <c r="T11" s="38" t="s">
        <v>24</v>
      </c>
      <c r="U11" s="31"/>
      <c r="V11" s="31"/>
    </row>
    <row r="12" spans="1:22" ht="30" customHeight="1" x14ac:dyDescent="0.25">
      <c r="A12" s="35"/>
      <c r="B12" s="35"/>
      <c r="C12" s="37" t="s">
        <v>30</v>
      </c>
      <c r="D12" s="37"/>
      <c r="E12" s="37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27"/>
      <c r="R12" s="27"/>
      <c r="S12" s="28" t="s">
        <v>27</v>
      </c>
      <c r="T12" s="63"/>
      <c r="U12" s="63"/>
      <c r="V12" s="63"/>
    </row>
    <row r="13" spans="1:22" ht="27" customHeight="1" x14ac:dyDescent="0.25">
      <c r="C13" s="66" t="s">
        <v>31</v>
      </c>
      <c r="D13" s="66"/>
      <c r="E13" s="66"/>
      <c r="Q13" s="29"/>
      <c r="R13" s="29"/>
      <c r="S13" s="29"/>
      <c r="T13" s="39" t="s">
        <v>32</v>
      </c>
      <c r="U13" s="46"/>
      <c r="V13" s="46"/>
    </row>
    <row r="14" spans="1:22" ht="28.5" customHeight="1" x14ac:dyDescent="0.25">
      <c r="C14" s="61" t="s">
        <v>33</v>
      </c>
      <c r="D14" s="61"/>
      <c r="E14" s="61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40" t="s">
        <v>34</v>
      </c>
      <c r="U14" s="32"/>
      <c r="V14" s="32"/>
    </row>
    <row r="15" spans="1:22" ht="36" customHeight="1" x14ac:dyDescent="0.25">
      <c r="C15" s="61" t="s">
        <v>35</v>
      </c>
      <c r="D15" s="61"/>
      <c r="E15" s="61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40" t="s">
        <v>36</v>
      </c>
      <c r="U15" s="32"/>
      <c r="V15" s="32"/>
    </row>
    <row r="16" spans="1:22" ht="41.25" customHeight="1" x14ac:dyDescent="0.25">
      <c r="C16" s="61" t="s">
        <v>25</v>
      </c>
      <c r="D16" s="61"/>
      <c r="E16" s="61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40" t="s">
        <v>37</v>
      </c>
      <c r="U16" s="32"/>
      <c r="V16" s="32"/>
    </row>
    <row r="17" spans="3:22" ht="42.75" customHeight="1" x14ac:dyDescent="0.25">
      <c r="C17" s="61" t="s">
        <v>38</v>
      </c>
      <c r="D17" s="61"/>
      <c r="E17" s="61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40" t="s">
        <v>39</v>
      </c>
      <c r="U17" s="32"/>
      <c r="V17" s="32"/>
    </row>
    <row r="18" spans="3:22" ht="28.5" customHeight="1" x14ac:dyDescent="0.25">
      <c r="C18" s="61" t="s">
        <v>40</v>
      </c>
      <c r="D18" s="61"/>
      <c r="E18" s="61"/>
      <c r="M18" s="30"/>
      <c r="T18" s="40" t="s">
        <v>41</v>
      </c>
      <c r="U18" s="33"/>
      <c r="V18" s="33"/>
    </row>
  </sheetData>
  <mergeCells count="10">
    <mergeCell ref="C17:E17"/>
    <mergeCell ref="C18:E18"/>
    <mergeCell ref="C11:D11"/>
    <mergeCell ref="T12:V12"/>
    <mergeCell ref="B1:V1"/>
    <mergeCell ref="C13:E13"/>
    <mergeCell ref="C14:E14"/>
    <mergeCell ref="C15:E15"/>
    <mergeCell ref="C16:E16"/>
    <mergeCell ref="C10:D10"/>
  </mergeCells>
  <pageMargins left="0.17" right="0.17" top="0.17" bottom="0.28000000000000003" header="0.31496062992125984" footer="0.22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2024-07-09T13:23:35Z</dcterms:modified>
</cp:coreProperties>
</file>