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D:\FLASH DRIVE\Відкриті торги 2024 з особливостями\2220 реагенти\Скрінінг Генетика 2024\Скринінг експерт вироби остаток 12 нам. 5900000,00 заг\"/>
    </mc:Choice>
  </mc:AlternateContent>
  <xr:revisionPtr revIDLastSave="0" documentId="8_{0AC0B1F8-2F6D-4696-B2F5-CA4C2FAB78F3}" xr6:coauthVersionLast="36" xr6:coauthVersionMax="36" xr10:uidLastSave="{00000000-0000-0000-0000-000000000000}"/>
  <bookViews>
    <workbookView xWindow="0" yWindow="0" windowWidth="28800" windowHeight="12225" xr2:uid="{00000000-000D-0000-FFFF-FFFF00000000}"/>
  </bookViews>
  <sheets>
    <sheet name="Витратні" sheetId="3" r:id="rId1"/>
  </sheets>
  <calcPr calcId="191029"/>
</workbook>
</file>

<file path=xl/calcChain.xml><?xml version="1.0" encoding="utf-8"?>
<calcChain xmlns="http://schemas.openxmlformats.org/spreadsheetml/2006/main">
  <c r="M8" i="3" l="1"/>
  <c r="N8" i="3" s="1"/>
  <c r="M9" i="3"/>
  <c r="N9" i="3" s="1"/>
  <c r="M10" i="3"/>
  <c r="M11" i="3"/>
  <c r="M12" i="3"/>
  <c r="N12" i="3" s="1"/>
  <c r="M13" i="3"/>
  <c r="N13" i="3" s="1"/>
  <c r="M14" i="3"/>
  <c r="M15" i="3"/>
  <c r="M16" i="3"/>
  <c r="N16" i="3" s="1"/>
  <c r="M17" i="3"/>
  <c r="N17" i="3" s="1"/>
  <c r="M18" i="3"/>
  <c r="M7" i="3"/>
  <c r="N10" i="3"/>
  <c r="N11" i="3"/>
  <c r="N14" i="3"/>
  <c r="N15" i="3"/>
  <c r="N18" i="3"/>
  <c r="L8" i="3"/>
  <c r="L9" i="3"/>
  <c r="L10" i="3"/>
  <c r="L11" i="3"/>
  <c r="L12" i="3"/>
  <c r="L13" i="3"/>
  <c r="L14" i="3"/>
  <c r="L15" i="3"/>
  <c r="L16" i="3"/>
  <c r="L17" i="3"/>
  <c r="L18" i="3"/>
  <c r="L7" i="3"/>
  <c r="N7" i="3" s="1"/>
  <c r="N19" i="3" l="1"/>
  <c r="L19" i="3"/>
  <c r="J15" i="3"/>
  <c r="J13" i="3" l="1"/>
  <c r="J14" i="3"/>
  <c r="J7" i="3" l="1"/>
  <c r="J8" i="3"/>
  <c r="J9" i="3"/>
  <c r="J10" i="3"/>
  <c r="J11" i="3"/>
  <c r="J12" i="3"/>
  <c r="J16" i="3"/>
  <c r="J17" i="3"/>
  <c r="J18" i="3"/>
  <c r="J19" i="3" l="1"/>
</calcChain>
</file>

<file path=xl/sharedStrings.xml><?xml version="1.0" encoding="utf-8"?>
<sst xmlns="http://schemas.openxmlformats.org/spreadsheetml/2006/main" count="104" uniqueCount="83">
  <si>
    <t>шт</t>
  </si>
  <si>
    <t>МТВ</t>
  </si>
  <si>
    <t>Код НК</t>
  </si>
  <si>
    <t>Сума 1, грн</t>
  </si>
  <si>
    <t>№</t>
  </si>
  <si>
    <t>Назва медичного виробу</t>
  </si>
  <si>
    <t>Код ДК 021:2015</t>
  </si>
  <si>
    <t>Одиниця виміру</t>
  </si>
  <si>
    <t>Кількість, уп.</t>
  </si>
  <si>
    <t>Ціна 1 за одиницю, грн</t>
  </si>
  <si>
    <t>33190000-8 - Медичне обладнання та вироби медичного призначення різні</t>
  </si>
  <si>
    <t>Фільтри центрифужні Amicon</t>
  </si>
  <si>
    <t>46237 - Нестерильна пробірка</t>
  </si>
  <si>
    <t>упаковка</t>
  </si>
  <si>
    <t>2-метиллимонна кислота 50 мг</t>
  </si>
  <si>
    <t>Кришки до віал з септами Sil/PTFE 1мм</t>
  </si>
  <si>
    <t>35413 
Загальна лабораторна тара, багаторазова</t>
  </si>
  <si>
    <t>Віали з темного скла 2 мл, з місцем для напису</t>
  </si>
  <si>
    <t xml:space="preserve">46238 
Пробірка, стерильна
</t>
  </si>
  <si>
    <t>набір</t>
  </si>
  <si>
    <t>Вставка у віалу з прозорого скла з плоским дном</t>
  </si>
  <si>
    <t>Універсальний набір реагентів призначений для проведення визначення гомоцистеїну в плазмі або сироватці крові методом ВЕРХ</t>
  </si>
  <si>
    <t>Набір повинен містити не менше 1000 мл мобільної фази для ВЕРХ призначеної для цього аналізу, калібрувальний стандарт ліофілізований 5 мл, осаджуючий реагент 20 мл, дериватизуючий реагент 1 ліофілізований 2*5*2 мл, дериватизуючий реагент 2 – 20 мл, редукційний реагент 5*3 мл, внутрішній стандарт 5 мл та реакційні віали темні, 2*100 шт. Набір має забезпечувати не менше 200 визначень</t>
  </si>
  <si>
    <t>53748 - Гомоцистеїн IVD
(діагностика in vitro ),
набір, рідинна
хроматографія</t>
  </si>
  <si>
    <t>Precision ID mtDNA Whole Genome Panel, 96 rxn (A30938)</t>
  </si>
  <si>
    <t>Середовище RPMI 1640</t>
  </si>
  <si>
    <t>флакон</t>
  </si>
  <si>
    <t>відсутній</t>
  </si>
  <si>
    <t>TRC-M265080 2-Метіллимона кислота, 50 мг</t>
  </si>
  <si>
    <t>Фільтри центрифужні AMICON ULTRA 0.5ml 100K, 500PK, UFC5100BK, Millipore, уп.500 шт</t>
  </si>
  <si>
    <t>24691 вкладыш в виалу из прозрачного стекла, с плоским дном, 250 мкл, 1000 шт/уп</t>
  </si>
  <si>
    <t>Віали з темного скла з місцем для надпису під кришку, що закручується. Об’єм горловини – 9 мм. 
Для застосування у ВЕРХ та ГХ.
Розмір віали: 11.6 x 32.0 мм.
Фасування - не менше 100 шт/уп</t>
  </si>
  <si>
    <t>702284 віали 2 мл, темне скло, під кришку, що загвинчується N9, з місцем для напису, 100 шт/уп</t>
  </si>
  <si>
    <t>702287.1 кришка, що загвинчується 9мм, септа Sil w/PTFE, 100 шт/уп</t>
  </si>
  <si>
    <t>45000 Набір для визначення гомоцистеїну на 200 аналізів</t>
  </si>
  <si>
    <t>ABI PRISM BigDye Terminator v3.1 Ready Reaction Cycle Sequencing Kit, 100 rxn (4337455)</t>
  </si>
  <si>
    <t>Набiр RPMI MEDIUM 1640 (CE) 100 мл (21875042)</t>
  </si>
  <si>
    <t xml:space="preserve"> Набір розчинів призначений для швидкої очистки продуктів секвенування від залишків барвника BigDye™ та солей. Процес очистки має займати не більш ніж 40 хвилин. Набір має забезпечувати проведення не менш ніх 100 реакцій</t>
  </si>
  <si>
    <t>61323
Пост-ПЛР очищающий набір ІВД</t>
  </si>
  <si>
    <t>Sequence Detection Primer, 10 nmol (4304970)</t>
  </si>
  <si>
    <t>Немічені праймери, синтезовані за наданою послідовністю, із концентрацією 10 нмоль, призначені для використання у ПЛР у реальномі часі.</t>
  </si>
  <si>
    <t>62623
Реагент для ампліфікації нуклеїнових кислот ІВД</t>
  </si>
  <si>
    <t>58567 -Живильне середовище для клітинної культури ІВД (Cell culture medium IVD)</t>
  </si>
  <si>
    <t>62173 
Секвенування
нуклеїнових кислот, набір
реагентів IVD (діагностика
in vitro )</t>
  </si>
  <si>
    <t>Панель Precision ID mtDNA Whole Genome Panel</t>
  </si>
  <si>
    <t xml:space="preserve">Два пули праймерів для створення бібліотек NGS для проведення проведення генетичних досліджень.
Панель має включати у себе від 51 до 300 генів.
Панель має забезпечувати не менш ніж 96 реакцій.
Панель має бути сумісною з системами Ion Torrent.
</t>
  </si>
  <si>
    <t xml:space="preserve">Ion AmpliSeq™ On-Demand Panel, Chef-ready Workflow, 96 Reactions, 51-300 Genes A33100 </t>
  </si>
  <si>
    <t>62174 
Секвенування
нуклеїнових кислот, набір
реагентів IVD (діагностика
in vitro )</t>
  </si>
  <si>
    <t xml:space="preserve">A47562 AMPLISEQ 1.5K-4999 MTO TUBES 5246 primers </t>
  </si>
  <si>
    <t>Ціна 2 за одиницю, грн</t>
  </si>
  <si>
    <t>Сума 2, грн</t>
  </si>
  <si>
    <t>Ціна середня за одиницю, грн</t>
  </si>
  <si>
    <t>Сума середня, грн</t>
  </si>
  <si>
    <t xml:space="preserve">Панель повинна бути  призначена для аналізу мітохондріальної ДНК (мтДНК) методом секвенування наступного покоління (NGS).
Повинен бути 2-пуловий мультиплексний аналіз, який спрямований на весь мітохондріальний геном людини (16 569 bp). 
Кожен пул повинен містить 81 пару праймерів з мінімальним перекриттям праймерів між пулами. 
Панель паоовинна бути розрахована для проведення 96 реакцій за допомогою ручного набору Precision ID Library або 48 реакцій за допомогою автоматизованого набору бібліотеки Precision ID DL8.
</t>
  </si>
  <si>
    <t xml:space="preserve">Повинна бути скляна прозора вставка в віалу з плоским дном та ущільнюючим кільцем. Об’єм повинен бути 250 мкл. Кількість повинна бути 1000 шт/уп.
</t>
  </si>
  <si>
    <t xml:space="preserve">Повинні використовуватись для концентрації біологічних зразків, що містять антигени, антитіла, ферменти, нуклеїнові кислоти або мікроорганізми, очищення ПЛР.
Фільтри повинні концентрувати від 500 мкл до 15 мкл
Коефіцієнт концентрації повинен бути 25 x до 30 x
Час обробки повинен бути від 10 до 30 хвилин
Матеріал фільтра – регенерована целлюлоза
NMWL - 100 кДа
</t>
  </si>
  <si>
    <t>Повинна бути тверда речовина від білого до майже білого. Вміст основної речовини не менше 98%. Фасування - не менше 50 мг.</t>
  </si>
  <si>
    <t>Кришки повиння бути сині поліпропіленові, що загвинчуються, з отвором, діаметром 9 мм, та септою.
Септа повинна бути: білий силікон/ червоний PTFE, товщиною 1.0 мм, 45° shore A.
Температурна стабільність для септи: від -60 °C до +200 °C; для кришок: до +120 °C.
Для застосування у ВЕРХ та ГХ.
Фасування - не менше 100 шт/уп</t>
  </si>
  <si>
    <t xml:space="preserve">Панель праймерів для створення бібліотек NGS для проведення проведення генетичних досліджень.
Панель має включати у себе 5246 праймерів.
Панель має забезпечувати не менш ніж 3000 реакцій.
Панель має бути сумісною з системами Ion Torrent.
</t>
  </si>
  <si>
    <t xml:space="preserve">Середовище поивнно бути стерильне. Повинно містити відновлюючий агент глутатіон, високі концентрації вітамінів, біотин, вітамін B 12. У дуже високих концентраціях повинні бути присутні вітаміни інозитол та холін. Середовище  не містить білків, ліпідів або факторів зростання. Концентрація повинна бути 1X. Об'єм повинен бути 100 мл. </t>
  </si>
  <si>
    <t>Кастомна збірка генів Ion AmpliSeq Genetic Desease On-Demand Panel (51-300 генів)</t>
  </si>
  <si>
    <t xml:space="preserve">Панель  праймерів AMPLISEQ 1.5K-4999 MTO TUBES </t>
  </si>
  <si>
    <t>Синтез праймера Sequence Detection Primer</t>
  </si>
  <si>
    <t>Набір реактивів для проведення секвенування ABI PRISM BigDye Terminator v3.2 Ready Reaction Cycle Sequencing Kit</t>
  </si>
  <si>
    <t>Голова робочої групи</t>
  </si>
  <si>
    <t xml:space="preserve">Медичний директор з медичних питань                       </t>
  </si>
  <si>
    <t>Тетяна ІВАНОВА</t>
  </si>
  <si>
    <t>Члени робочої групи:</t>
  </si>
  <si>
    <t xml:space="preserve">Медичний директор </t>
  </si>
  <si>
    <t>Сергій ЧЕРНИШУК</t>
  </si>
  <si>
    <t>Заст. генерального директора з економічних питань</t>
  </si>
  <si>
    <t>Наталія МИРУТА</t>
  </si>
  <si>
    <t xml:space="preserve">Медичний директор з поліклінічной роботи                 </t>
  </si>
  <si>
    <t>Володимир СОВА</t>
  </si>
  <si>
    <t>Завідувач відділом імуногістохімічних досліджень дитячого патологоанатомічного відділення</t>
  </si>
  <si>
    <t>Ольга ВИСТАВНИХ</t>
  </si>
  <si>
    <t>Завідувач Українським Референс-центром з клінічної лабораторної діагностики та метрології</t>
  </si>
  <si>
    <t>Вікторія ЯНОВСЬКА</t>
  </si>
  <si>
    <t>Завідувач лабораторії медичної генетики СМГЦ</t>
  </si>
  <si>
    <t>Наталія ОЛЬХОВИЧ</t>
  </si>
  <si>
    <t>Сума</t>
  </si>
  <si>
    <t xml:space="preserve">ІНФОРМАЦІЯ
про необхідні технічні, якісні та кількісні характеристики предмету закупівлі (реагенти та витратні матеріали для експертної діагностики неонатального скринінгу).                                              ДК 021:2015 –33190000-8 - Медичне обладнання та вироби медичного призначення різні                                                                                                                                                                         </t>
  </si>
  <si>
    <t xml:space="preserve">                                                                                             Обгрунтування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</si>
</sst>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_-;_-* &quot;-&quot;??_₴_-;_-@_-"/>
    <numFmt numFmtId="165" formatCode="#,##0.00_₴"/>
  </numFmts>
  <fonts count="40" x14ac:knownFonts="1">
    <font>
      <sz val="11"/>
      <color theme="1"/>
      <name val="Calibri"/>
      <family val="2"/>
      <charset val="204"/>
      <scheme val="minor"/>
    </font>
    <font>
      <sz val="18"/>
      <color theme="1"/>
      <name val="Times New Roman"/>
      <family val="1"/>
      <charset val="204"/>
    </font>
    <font>
      <sz val="10"/>
      <name val="Arial Cyr"/>
      <charset val="204"/>
    </font>
    <font>
      <sz val="20"/>
      <color theme="1"/>
      <name val="Times New Roman"/>
      <family val="1"/>
      <charset val="204"/>
    </font>
    <font>
      <sz val="14"/>
      <color theme="1"/>
      <name val="Times New Roman"/>
      <family val="1"/>
      <charset val="204"/>
    </font>
    <font>
      <sz val="11"/>
      <color theme="1"/>
      <name val="Calibri"/>
      <family val="2"/>
      <charset val="204"/>
      <scheme val="minor"/>
    </font>
    <font>
      <sz val="11"/>
      <color theme="1"/>
      <name val="Times New Roman"/>
      <family val="1"/>
      <charset val="204"/>
    </font>
    <font>
      <sz val="11"/>
      <color theme="1"/>
      <name val="Calibri"/>
      <family val="2"/>
      <scheme val="minor"/>
    </font>
    <font>
      <sz val="10"/>
      <name val="Helv"/>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theme="1"/>
      <name val="Times New Roman"/>
      <family val="1"/>
      <charset val="204"/>
    </font>
    <font>
      <sz val="12"/>
      <color theme="1"/>
      <name val="Times New Roman"/>
      <family val="1"/>
    </font>
    <font>
      <sz val="14"/>
      <color theme="1"/>
      <name val="Times New Roman"/>
      <family val="1"/>
    </font>
    <font>
      <b/>
      <sz val="14"/>
      <color theme="1"/>
      <name val="Times New Roman"/>
      <family val="1"/>
    </font>
    <font>
      <b/>
      <sz val="14"/>
      <color rgb="FF000000"/>
      <name val="Times New Roman"/>
      <family val="1"/>
    </font>
    <font>
      <sz val="14"/>
      <color rgb="FF000000"/>
      <name val="Times New Roman"/>
      <family val="1"/>
    </font>
    <font>
      <sz val="14"/>
      <name val="Times New Roman"/>
      <family val="1"/>
    </font>
    <font>
      <b/>
      <sz val="12"/>
      <color theme="1"/>
      <name val="Times New Roman"/>
      <family val="1"/>
    </font>
    <font>
      <b/>
      <sz val="12"/>
      <color rgb="FF000000"/>
      <name val="Times New Roman"/>
      <family val="1"/>
    </font>
    <font>
      <sz val="12"/>
      <color rgb="FF000000"/>
      <name val="Times New Roman"/>
      <family val="1"/>
    </font>
    <font>
      <sz val="12"/>
      <name val="Times New Roman"/>
      <family val="1"/>
    </font>
    <font>
      <sz val="16"/>
      <color theme="1"/>
      <name val="Times New Roman"/>
      <family val="1"/>
    </font>
    <font>
      <sz val="16"/>
      <color rgb="FF000000"/>
      <name val="Times New Roman"/>
      <family val="1"/>
    </font>
    <font>
      <b/>
      <sz val="18"/>
      <color theme="1"/>
      <name val="Times New Roman"/>
      <family val="1"/>
      <charset val="204"/>
    </font>
    <font>
      <b/>
      <sz val="18"/>
      <color theme="1"/>
      <name val="Calibri"/>
      <family val="2"/>
      <charset val="204"/>
      <scheme val="minor"/>
    </font>
  </fonts>
  <fills count="16">
    <fill>
      <patternFill patternType="none"/>
    </fill>
    <fill>
      <patternFill patternType="gray125"/>
    </fill>
    <fill>
      <patternFill patternType="solid">
        <fgColor theme="0"/>
        <bgColor indexed="64"/>
      </patternFill>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64"/>
      </left>
      <right/>
      <top style="thin">
        <color indexed="64"/>
      </top>
      <bottom style="thin">
        <color indexed="64"/>
      </bottom>
      <diagonal/>
    </border>
  </borders>
  <cellStyleXfs count="29">
    <xf numFmtId="0" fontId="0" fillId="0" borderId="0"/>
    <xf numFmtId="0" fontId="2" fillId="0" borderId="0"/>
    <xf numFmtId="0" fontId="7" fillId="0" borderId="0"/>
    <xf numFmtId="0" fontId="5" fillId="0" borderId="0"/>
    <xf numFmtId="0" fontId="5" fillId="0" borderId="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11" borderId="0" applyNumberFormat="0" applyBorder="0" applyAlignment="0" applyProtection="0"/>
    <xf numFmtId="0" fontId="10" fillId="5" borderId="4" applyNumberFormat="0" applyAlignment="0" applyProtection="0"/>
    <xf numFmtId="0" fontId="11" fillId="12" borderId="5" applyNumberFormat="0" applyAlignment="0" applyProtection="0"/>
    <xf numFmtId="0" fontId="12" fillId="12" borderId="4" applyNumberFormat="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13" borderId="10" applyNumberFormat="0" applyAlignment="0" applyProtection="0"/>
    <xf numFmtId="0" fontId="18" fillId="0" borderId="0" applyNumberFormat="0" applyFill="0" applyBorder="0" applyAlignment="0" applyProtection="0"/>
    <xf numFmtId="0" fontId="19" fillId="14" borderId="0" applyNumberFormat="0" applyBorder="0" applyAlignment="0" applyProtection="0"/>
    <xf numFmtId="0" fontId="20" fillId="3" borderId="0" applyNumberFormat="0" applyBorder="0" applyAlignment="0" applyProtection="0"/>
    <xf numFmtId="0" fontId="21" fillId="0" borderId="0" applyNumberFormat="0" applyFill="0" applyBorder="0" applyAlignment="0" applyProtection="0"/>
    <xf numFmtId="0" fontId="2" fillId="15" borderId="11" applyNumberFormat="0" applyFont="0" applyAlignment="0" applyProtection="0"/>
    <xf numFmtId="0" fontId="22" fillId="0" borderId="12" applyNumberFormat="0" applyFill="0" applyAlignment="0" applyProtection="0"/>
    <xf numFmtId="0" fontId="8" fillId="0" borderId="0"/>
    <xf numFmtId="0" fontId="23" fillId="0" borderId="0" applyNumberFormat="0" applyFill="0" applyBorder="0" applyAlignment="0" applyProtection="0"/>
    <xf numFmtId="0" fontId="24" fillId="4" borderId="0" applyNumberFormat="0" applyBorder="0" applyAlignment="0" applyProtection="0"/>
  </cellStyleXfs>
  <cellXfs count="94">
    <xf numFmtId="0" fontId="0" fillId="0" borderId="0" xfId="0"/>
    <xf numFmtId="0" fontId="1" fillId="0" borderId="0" xfId="0" applyFont="1" applyAlignment="1">
      <alignment horizontal="justify" vertical="center"/>
    </xf>
    <xf numFmtId="0" fontId="1" fillId="0" borderId="0" xfId="0" applyFont="1"/>
    <xf numFmtId="0" fontId="1" fillId="0" borderId="0" xfId="0" applyFont="1" applyAlignment="1">
      <alignment horizontal="justify" vertical="justify"/>
    </xf>
    <xf numFmtId="0" fontId="1" fillId="0" borderId="0" xfId="0" applyFont="1" applyAlignment="1">
      <alignment vertical="center"/>
    </xf>
    <xf numFmtId="0" fontId="3" fillId="0" borderId="0" xfId="0" applyFont="1" applyAlignment="1">
      <alignment horizontal="justify" vertical="justify"/>
    </xf>
    <xf numFmtId="0" fontId="6" fillId="0" borderId="0" xfId="0" applyFont="1"/>
    <xf numFmtId="0" fontId="4" fillId="0" borderId="0" xfId="0" applyFont="1" applyAlignment="1">
      <alignment horizontal="justify" vertical="center"/>
    </xf>
    <xf numFmtId="4" fontId="26" fillId="0" borderId="1" xfId="0" applyNumberFormat="1" applyFont="1" applyBorder="1" applyAlignment="1">
      <alignment horizontal="center" vertical="center"/>
    </xf>
    <xf numFmtId="0" fontId="25" fillId="0" borderId="0" xfId="0" applyFont="1" applyAlignment="1">
      <alignment horizontal="justify" vertical="center"/>
    </xf>
    <xf numFmtId="0" fontId="27" fillId="0" borderId="0" xfId="0" applyFont="1" applyFill="1" applyAlignment="1">
      <alignment vertical="center" wrapText="1"/>
    </xf>
    <xf numFmtId="0" fontId="27" fillId="0" borderId="0" xfId="0" applyFont="1"/>
    <xf numFmtId="0" fontId="29" fillId="0" borderId="0" xfId="0" applyFont="1" applyFill="1" applyAlignment="1">
      <alignment horizontal="center" vertical="center" wrapText="1"/>
    </xf>
    <xf numFmtId="0" fontId="28" fillId="0" borderId="0" xfId="0" applyFont="1" applyAlignment="1">
      <alignment horizontal="justify" vertical="center" wrapText="1"/>
    </xf>
    <xf numFmtId="0" fontId="28" fillId="0" borderId="0" xfId="0" applyFont="1" applyAlignment="1">
      <alignment horizontal="center" vertical="center" wrapText="1"/>
    </xf>
    <xf numFmtId="0" fontId="28" fillId="0" borderId="0" xfId="0" applyFont="1" applyAlignment="1">
      <alignment horizontal="left" vertical="center" wrapText="1"/>
    </xf>
    <xf numFmtId="165" fontId="28" fillId="0" borderId="0" xfId="0" applyNumberFormat="1" applyFont="1" applyAlignment="1">
      <alignment horizontal="center" vertical="center"/>
    </xf>
    <xf numFmtId="164" fontId="28" fillId="0" borderId="0" xfId="0" applyNumberFormat="1" applyFont="1" applyAlignment="1">
      <alignment horizontal="center" vertical="center"/>
    </xf>
    <xf numFmtId="0" fontId="27" fillId="0" borderId="0" xfId="0" applyFont="1" applyFill="1" applyAlignment="1">
      <alignment horizontal="center" vertical="center"/>
    </xf>
    <xf numFmtId="0" fontId="27" fillId="2" borderId="0" xfId="0" applyFont="1" applyFill="1" applyAlignment="1">
      <alignment horizontal="justify" vertical="center" wrapText="1"/>
    </xf>
    <xf numFmtId="0" fontId="30" fillId="0" borderId="0" xfId="0" applyFont="1" applyAlignment="1">
      <alignment horizontal="center" vertical="center" wrapText="1"/>
    </xf>
    <xf numFmtId="0" fontId="27" fillId="0" borderId="0" xfId="0" applyFont="1" applyAlignment="1">
      <alignment horizontal="justify" vertical="center" wrapText="1"/>
    </xf>
    <xf numFmtId="165" fontId="27" fillId="0" borderId="0" xfId="0" applyNumberFormat="1" applyFont="1" applyAlignment="1">
      <alignment horizontal="center" vertical="center"/>
    </xf>
    <xf numFmtId="164" fontId="27" fillId="0" borderId="0" xfId="0" applyNumberFormat="1" applyFont="1" applyAlignment="1">
      <alignment horizontal="center" vertical="center"/>
    </xf>
    <xf numFmtId="0" fontId="27" fillId="0" borderId="0" xfId="0" applyFont="1" applyFill="1" applyAlignment="1">
      <alignment horizontal="center" vertical="center" wrapText="1"/>
    </xf>
    <xf numFmtId="0" fontId="27" fillId="0" borderId="0" xfId="0" applyFont="1" applyAlignment="1">
      <alignment vertical="center" wrapText="1"/>
    </xf>
    <xf numFmtId="0" fontId="27" fillId="0" borderId="0" xfId="0" applyFont="1" applyAlignment="1">
      <alignment horizontal="center" vertical="center"/>
    </xf>
    <xf numFmtId="0" fontId="27" fillId="2" borderId="0" xfId="0" applyFont="1" applyFill="1" applyAlignment="1">
      <alignment vertical="center" wrapText="1"/>
    </xf>
    <xf numFmtId="0" fontId="30" fillId="0" borderId="0" xfId="0" applyFont="1" applyFill="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left" vertical="center" wrapText="1"/>
    </xf>
    <xf numFmtId="0" fontId="31" fillId="0" borderId="0" xfId="0" applyFont="1" applyAlignment="1">
      <alignment horizontal="justify" vertical="center" wrapText="1"/>
    </xf>
    <xf numFmtId="49" fontId="27" fillId="0" borderId="0" xfId="0" applyNumberFormat="1" applyFont="1" applyAlignment="1">
      <alignment horizontal="center" vertical="center" wrapText="1"/>
    </xf>
    <xf numFmtId="0" fontId="31" fillId="0" borderId="0" xfId="0" applyFont="1" applyAlignment="1">
      <alignment horizontal="left" vertical="center" wrapText="1"/>
    </xf>
    <xf numFmtId="0" fontId="27" fillId="0" borderId="0" xfId="0" applyFont="1" applyFill="1" applyAlignment="1">
      <alignment horizontal="center"/>
    </xf>
    <xf numFmtId="0" fontId="30" fillId="0" borderId="0" xfId="0" applyFont="1" applyAlignment="1">
      <alignment vertical="center" wrapText="1"/>
    </xf>
    <xf numFmtId="0" fontId="30" fillId="0" borderId="0" xfId="0" applyFont="1" applyFill="1" applyAlignment="1">
      <alignment horizontal="justify" vertical="justify" wrapText="1"/>
    </xf>
    <xf numFmtId="0" fontId="30" fillId="0" borderId="0" xfId="0" applyFont="1" applyAlignment="1">
      <alignment wrapText="1"/>
    </xf>
    <xf numFmtId="165" fontId="27" fillId="0" borderId="0" xfId="0" applyNumberFormat="1" applyFont="1" applyAlignment="1">
      <alignment horizontal="justify" vertical="justify"/>
    </xf>
    <xf numFmtId="0" fontId="30" fillId="0" borderId="0" xfId="0" applyFont="1" applyAlignment="1">
      <alignment horizontal="center" vertical="justify" wrapText="1"/>
    </xf>
    <xf numFmtId="0" fontId="30" fillId="0" borderId="0" xfId="0" applyFont="1" applyAlignment="1">
      <alignment horizontal="justify" vertical="center" wrapText="1"/>
    </xf>
    <xf numFmtId="0" fontId="30" fillId="0" borderId="0" xfId="0" applyFont="1" applyAlignment="1">
      <alignment horizontal="center" vertical="center"/>
    </xf>
    <xf numFmtId="0" fontId="30" fillId="0" borderId="0" xfId="0" applyFont="1" applyAlignment="1">
      <alignment horizontal="left" vertical="center" wrapText="1"/>
    </xf>
    <xf numFmtId="0" fontId="27" fillId="0" borderId="0" xfId="0" applyFont="1" applyFill="1"/>
    <xf numFmtId="0" fontId="27" fillId="0" borderId="0" xfId="0" applyFont="1" applyAlignment="1">
      <alignment horizontal="left" vertical="top" wrapText="1"/>
    </xf>
    <xf numFmtId="0" fontId="27" fillId="2" borderId="0" xfId="0" applyFont="1" applyFill="1" applyAlignment="1">
      <alignment horizontal="left" vertical="top" wrapText="1"/>
    </xf>
    <xf numFmtId="0" fontId="27" fillId="0" borderId="0" xfId="1" applyFont="1" applyAlignment="1">
      <alignment horizontal="left" vertical="center" wrapText="1"/>
    </xf>
    <xf numFmtId="0" fontId="31" fillId="0" borderId="0" xfId="0" applyFont="1" applyAlignment="1">
      <alignment horizontal="center" vertical="center"/>
    </xf>
    <xf numFmtId="4" fontId="27" fillId="0" borderId="0" xfId="0" applyNumberFormat="1" applyFont="1" applyAlignment="1">
      <alignment horizontal="center" vertical="center"/>
    </xf>
    <xf numFmtId="165" fontId="27" fillId="0" borderId="0" xfId="0" applyNumberFormat="1" applyFont="1" applyAlignment="1">
      <alignment horizontal="center" vertical="center" wrapText="1"/>
    </xf>
    <xf numFmtId="0" fontId="32" fillId="0" borderId="1" xfId="0" applyFont="1" applyFill="1" applyBorder="1" applyAlignment="1">
      <alignment horizontal="center" vertical="center"/>
    </xf>
    <xf numFmtId="0" fontId="33" fillId="0" borderId="1" xfId="0" applyFont="1" applyBorder="1" applyAlignment="1">
      <alignment horizontal="center" vertical="center" wrapText="1"/>
    </xf>
    <xf numFmtId="1" fontId="33" fillId="0" borderId="1" xfId="0" applyNumberFormat="1" applyFont="1" applyBorder="1" applyAlignment="1">
      <alignment horizontal="center" vertical="center" wrapText="1"/>
    </xf>
    <xf numFmtId="4" fontId="33" fillId="0" borderId="1" xfId="0" applyNumberFormat="1" applyFont="1" applyBorder="1" applyAlignment="1">
      <alignment horizontal="center" vertical="center" wrapText="1"/>
    </xf>
    <xf numFmtId="0" fontId="32" fillId="0" borderId="0" xfId="4" applyFont="1"/>
    <xf numFmtId="0" fontId="34" fillId="0" borderId="1" xfId="0" applyFont="1" applyFill="1" applyBorder="1" applyAlignment="1">
      <alignment horizontal="center" vertical="center" wrapText="1"/>
    </xf>
    <xf numFmtId="4" fontId="35" fillId="2" borderId="1" xfId="0" applyNumberFormat="1" applyFont="1" applyFill="1" applyBorder="1" applyAlignment="1">
      <alignment vertical="center" wrapText="1"/>
    </xf>
    <xf numFmtId="4" fontId="35" fillId="2" borderId="14" xfId="0" applyNumberFormat="1" applyFont="1" applyFill="1" applyBorder="1" applyAlignment="1">
      <alignment vertical="center" wrapText="1"/>
    </xf>
    <xf numFmtId="0" fontId="26" fillId="2" borderId="14" xfId="0" applyFont="1" applyFill="1" applyBorder="1" applyAlignment="1">
      <alignment vertical="center" wrapText="1"/>
    </xf>
    <xf numFmtId="0" fontId="26" fillId="2" borderId="1" xfId="0" applyFont="1" applyFill="1" applyBorder="1" applyAlignment="1">
      <alignment horizontal="center" vertical="center" wrapText="1"/>
    </xf>
    <xf numFmtId="1" fontId="26" fillId="2" borderId="1" xfId="0" applyNumberFormat="1" applyFont="1" applyFill="1" applyBorder="1" applyAlignment="1">
      <alignment horizontal="center" vertical="center"/>
    </xf>
    <xf numFmtId="4" fontId="35" fillId="2" borderId="1" xfId="0" applyNumberFormat="1" applyFont="1" applyFill="1" applyBorder="1" applyAlignment="1">
      <alignment horizontal="center" vertical="center"/>
    </xf>
    <xf numFmtId="4" fontId="26" fillId="2" borderId="1" xfId="0" applyNumberFormat="1" applyFont="1" applyFill="1" applyBorder="1" applyAlignment="1">
      <alignment horizontal="center" vertical="center"/>
    </xf>
    <xf numFmtId="0" fontId="26" fillId="0" borderId="0" xfId="0" applyFont="1" applyAlignment="1">
      <alignment horizontal="justify" vertical="center"/>
    </xf>
    <xf numFmtId="0" fontId="26" fillId="0" borderId="2" xfId="0" applyFont="1" applyBorder="1" applyAlignment="1">
      <alignment horizontal="justify" vertical="center"/>
    </xf>
    <xf numFmtId="0" fontId="26" fillId="2" borderId="1" xfId="0" applyFont="1" applyFill="1" applyBorder="1" applyAlignment="1">
      <alignment vertical="center" wrapText="1"/>
    </xf>
    <xf numFmtId="0" fontId="26" fillId="0" borderId="0" xfId="0" applyFont="1"/>
    <xf numFmtId="0" fontId="26" fillId="0" borderId="3" xfId="0" applyFont="1" applyBorder="1"/>
    <xf numFmtId="0" fontId="26" fillId="0" borderId="1" xfId="0" applyFont="1" applyBorder="1"/>
    <xf numFmtId="0" fontId="26" fillId="0" borderId="1" xfId="0" applyFont="1" applyBorder="1" applyAlignment="1">
      <alignment vertical="center" wrapText="1"/>
    </xf>
    <xf numFmtId="0" fontId="26" fillId="0" borderId="1" xfId="0" applyFont="1" applyBorder="1" applyAlignment="1">
      <alignment vertical="center" wrapText="1" shrinkToFit="1"/>
    </xf>
    <xf numFmtId="0" fontId="26" fillId="0" borderId="1" xfId="0" applyFont="1" applyBorder="1" applyAlignment="1">
      <alignment horizontal="center" vertical="center" wrapText="1" shrinkToFit="1"/>
    </xf>
    <xf numFmtId="0" fontId="26" fillId="0" borderId="1" xfId="0" applyFont="1" applyBorder="1" applyAlignment="1">
      <alignment horizontal="center" vertical="center" wrapText="1"/>
    </xf>
    <xf numFmtId="1" fontId="34" fillId="0" borderId="1" xfId="0" applyNumberFormat="1" applyFont="1" applyBorder="1" applyAlignment="1">
      <alignment horizontal="center" vertical="center" wrapText="1"/>
    </xf>
    <xf numFmtId="4" fontId="35" fillId="2" borderId="14" xfId="0" applyNumberFormat="1" applyFont="1" applyFill="1" applyBorder="1" applyAlignment="1">
      <alignment horizontal="center" vertical="center"/>
    </xf>
    <xf numFmtId="0" fontId="26" fillId="0" borderId="1" xfId="0" applyFont="1" applyBorder="1" applyAlignment="1">
      <alignment vertical="top" wrapText="1"/>
    </xf>
    <xf numFmtId="0" fontId="26" fillId="0" borderId="1" xfId="0" applyFont="1" applyBorder="1" applyAlignment="1">
      <alignment horizontal="center" vertical="center"/>
    </xf>
    <xf numFmtId="1" fontId="26" fillId="0" borderId="1" xfId="0" applyNumberFormat="1" applyFont="1" applyBorder="1" applyAlignment="1">
      <alignment horizontal="center" vertical="center"/>
    </xf>
    <xf numFmtId="0" fontId="32" fillId="0" borderId="0" xfId="0" applyFont="1"/>
    <xf numFmtId="49" fontId="26" fillId="0" borderId="1" xfId="0" applyNumberFormat="1" applyFont="1" applyBorder="1" applyAlignment="1">
      <alignment horizontal="center" vertical="center" wrapText="1"/>
    </xf>
    <xf numFmtId="1" fontId="35" fillId="2" borderId="1" xfId="0" applyNumberFormat="1" applyFont="1" applyFill="1" applyBorder="1" applyAlignment="1">
      <alignment horizontal="center" vertical="center"/>
    </xf>
    <xf numFmtId="1" fontId="35" fillId="2" borderId="14" xfId="0" applyNumberFormat="1" applyFont="1" applyFill="1" applyBorder="1" applyAlignment="1">
      <alignment horizontal="center" vertical="center"/>
    </xf>
    <xf numFmtId="0" fontId="36" fillId="0" borderId="0" xfId="4" applyFont="1" applyFill="1" applyAlignment="1">
      <alignment horizontal="center" vertical="center" wrapText="1"/>
    </xf>
    <xf numFmtId="0" fontId="36" fillId="0" borderId="0" xfId="4" applyFont="1" applyAlignment="1">
      <alignment horizontal="center" vertical="center" wrapText="1"/>
    </xf>
    <xf numFmtId="0" fontId="36" fillId="0" borderId="0" xfId="0" applyFont="1" applyAlignment="1">
      <alignment horizontal="justify" vertical="center"/>
    </xf>
    <xf numFmtId="0" fontId="37" fillId="0" borderId="0" xfId="4" applyFont="1" applyAlignment="1">
      <alignment horizontal="center" vertical="center" wrapText="1"/>
    </xf>
    <xf numFmtId="0" fontId="36" fillId="0" borderId="0" xfId="4" applyFont="1" applyAlignment="1">
      <alignment horizontal="left" vertical="center" wrapText="1"/>
    </xf>
    <xf numFmtId="0" fontId="36" fillId="0" borderId="0" xfId="4" applyFont="1" applyAlignment="1">
      <alignment horizontal="center" vertical="center" wrapText="1"/>
    </xf>
    <xf numFmtId="0" fontId="36" fillId="0" borderId="0" xfId="4" applyFont="1" applyAlignment="1">
      <alignment horizontal="left" vertical="top" wrapText="1"/>
    </xf>
    <xf numFmtId="0" fontId="36" fillId="0" borderId="0" xfId="4" applyFont="1" applyAlignment="1">
      <alignment horizontal="left" wrapText="1"/>
    </xf>
    <xf numFmtId="0" fontId="28" fillId="0" borderId="0" xfId="0" applyFont="1" applyAlignment="1">
      <alignment horizontal="center" wrapText="1"/>
    </xf>
    <xf numFmtId="0" fontId="28" fillId="0" borderId="13" xfId="0" applyFont="1" applyBorder="1" applyAlignment="1">
      <alignment horizontal="center" wrapText="1"/>
    </xf>
    <xf numFmtId="0" fontId="38" fillId="0" borderId="0" xfId="0" applyFont="1" applyAlignment="1">
      <alignment horizontal="left" vertical="center" wrapText="1"/>
    </xf>
    <xf numFmtId="0" fontId="39" fillId="0" borderId="0" xfId="0" applyFont="1" applyAlignment="1">
      <alignment horizontal="left" vertical="center" wrapText="1"/>
    </xf>
  </cellXfs>
  <cellStyles count="29">
    <cellStyle name="Акцент1 2" xfId="5" xr:uid="{00000000-0005-0000-0000-000000000000}"/>
    <cellStyle name="Акцент2 2" xfId="6" xr:uid="{00000000-0005-0000-0000-000001000000}"/>
    <cellStyle name="Акцент3 2" xfId="7" xr:uid="{00000000-0005-0000-0000-000002000000}"/>
    <cellStyle name="Акцент4 2" xfId="8" xr:uid="{00000000-0005-0000-0000-000003000000}"/>
    <cellStyle name="Акцент5 2" xfId="9" xr:uid="{00000000-0005-0000-0000-000004000000}"/>
    <cellStyle name="Акцент6 2" xfId="10" xr:uid="{00000000-0005-0000-0000-000005000000}"/>
    <cellStyle name="Ввод  2" xfId="11" xr:uid="{00000000-0005-0000-0000-000006000000}"/>
    <cellStyle name="Вывод 2" xfId="12" xr:uid="{00000000-0005-0000-0000-000007000000}"/>
    <cellStyle name="Вычисление 2" xfId="13" xr:uid="{00000000-0005-0000-0000-000008000000}"/>
    <cellStyle name="Заголовок 1 2" xfId="14" xr:uid="{00000000-0005-0000-0000-000009000000}"/>
    <cellStyle name="Заголовок 2 2" xfId="15" xr:uid="{00000000-0005-0000-0000-00000A000000}"/>
    <cellStyle name="Заголовок 3 2" xfId="16" xr:uid="{00000000-0005-0000-0000-00000B000000}"/>
    <cellStyle name="Заголовок 4 2" xfId="17" xr:uid="{00000000-0005-0000-0000-00000C000000}"/>
    <cellStyle name="Звичайний" xfId="0" builtinId="0"/>
    <cellStyle name="Звичайний 2" xfId="3" xr:uid="{00000000-0005-0000-0000-00000D000000}"/>
    <cellStyle name="Звичайний 3" xfId="4" xr:uid="{00000000-0005-0000-0000-00000E000000}"/>
    <cellStyle name="Итог 2" xfId="18" xr:uid="{00000000-0005-0000-0000-00000F000000}"/>
    <cellStyle name="Контрольная ячейка 2" xfId="19" xr:uid="{00000000-0005-0000-0000-000010000000}"/>
    <cellStyle name="Название 2" xfId="20" xr:uid="{00000000-0005-0000-0000-000011000000}"/>
    <cellStyle name="Нейтральный 2" xfId="21" xr:uid="{00000000-0005-0000-0000-000012000000}"/>
    <cellStyle name="Обычный 2" xfId="1" xr:uid="{00000000-0005-0000-0000-000014000000}"/>
    <cellStyle name="Обычный 3" xfId="2" xr:uid="{00000000-0005-0000-0000-000015000000}"/>
    <cellStyle name="Плохой 2" xfId="22" xr:uid="{00000000-0005-0000-0000-000016000000}"/>
    <cellStyle name="Пояснение 2" xfId="23" xr:uid="{00000000-0005-0000-0000-000017000000}"/>
    <cellStyle name="Примечание 2" xfId="24" xr:uid="{00000000-0005-0000-0000-000018000000}"/>
    <cellStyle name="Связанная ячейка 2" xfId="25" xr:uid="{00000000-0005-0000-0000-000019000000}"/>
    <cellStyle name="Стиль 1" xfId="26" xr:uid="{00000000-0005-0000-0000-00001A000000}"/>
    <cellStyle name="Текст предупреждения 2" xfId="27" xr:uid="{00000000-0005-0000-0000-00001B000000}"/>
    <cellStyle name="Хороший 2" xfId="28" xr:uid="{00000000-0005-0000-0000-00001C000000}"/>
  </cellStyles>
  <dxfs count="0"/>
  <tableStyles count="0" defaultTableStyle="TableStyleMedium9" defaultPivotStyle="PivotStyleLight16"/>
  <colors>
    <mruColors>
      <color rgb="FFFFFF00"/>
      <color rgb="FFFFFF66"/>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A59"/>
  <sheetViews>
    <sheetView tabSelected="1" zoomScale="70" zoomScaleNormal="70" workbookViewId="0">
      <selection activeCell="H9" sqref="H9"/>
    </sheetView>
  </sheetViews>
  <sheetFormatPr defaultColWidth="9.140625" defaultRowHeight="23.25" x14ac:dyDescent="0.25"/>
  <cols>
    <col min="1" max="1" width="6.5703125" style="18" customWidth="1"/>
    <col min="2" max="2" width="22" style="21" customWidth="1"/>
    <col min="3" max="3" width="26.42578125" style="21" hidden="1" customWidth="1"/>
    <col min="4" max="4" width="63.7109375" style="21" customWidth="1"/>
    <col min="5" max="5" width="25.140625" style="26" customWidth="1"/>
    <col min="6" max="6" width="28.5703125" style="29" customWidth="1"/>
    <col min="7" max="7" width="17.28515625" style="30" customWidth="1"/>
    <col min="8" max="8" width="15" style="30" customWidth="1"/>
    <col min="9" max="9" width="22" style="49" customWidth="1"/>
    <col min="10" max="10" width="20" style="49" customWidth="1"/>
    <col min="11" max="11" width="22" style="49" customWidth="1"/>
    <col min="12" max="12" width="19.85546875" style="49" customWidth="1"/>
    <col min="13" max="13" width="22" style="49" customWidth="1"/>
    <col min="14" max="14" width="20.28515625" style="49" customWidth="1"/>
    <col min="15" max="16384" width="9.140625" style="1"/>
  </cols>
  <sheetData>
    <row r="1" spans="1:105" x14ac:dyDescent="0.25">
      <c r="D1" s="92" t="s">
        <v>82</v>
      </c>
      <c r="E1" s="93"/>
      <c r="F1" s="93"/>
      <c r="G1" s="93"/>
      <c r="H1" s="93"/>
      <c r="I1" s="93"/>
      <c r="J1" s="93"/>
      <c r="K1" s="93"/>
    </row>
    <row r="2" spans="1:105" s="6" customFormat="1" ht="18.75" x14ac:dyDescent="0.3">
      <c r="A2" s="10"/>
      <c r="B2" s="90" t="s">
        <v>81</v>
      </c>
      <c r="C2" s="90"/>
      <c r="D2" s="90"/>
      <c r="E2" s="90"/>
      <c r="F2" s="90"/>
      <c r="G2" s="90"/>
      <c r="H2" s="90"/>
      <c r="I2" s="90"/>
      <c r="J2" s="90"/>
      <c r="K2" s="11"/>
      <c r="L2" s="11"/>
      <c r="M2" s="11"/>
      <c r="N2" s="11"/>
    </row>
    <row r="3" spans="1:105" s="6" customFormat="1" ht="18.75" x14ac:dyDescent="0.3">
      <c r="A3" s="10"/>
      <c r="B3" s="90"/>
      <c r="C3" s="90"/>
      <c r="D3" s="90"/>
      <c r="E3" s="90"/>
      <c r="F3" s="90"/>
      <c r="G3" s="90"/>
      <c r="H3" s="90"/>
      <c r="I3" s="90"/>
      <c r="J3" s="90"/>
      <c r="K3" s="11"/>
      <c r="L3" s="11"/>
      <c r="M3" s="11"/>
      <c r="N3" s="11"/>
    </row>
    <row r="4" spans="1:105" s="6" customFormat="1" ht="18.75" x14ac:dyDescent="0.3">
      <c r="A4" s="10"/>
      <c r="B4" s="90"/>
      <c r="C4" s="90"/>
      <c r="D4" s="90"/>
      <c r="E4" s="90"/>
      <c r="F4" s="90"/>
      <c r="G4" s="90"/>
      <c r="H4" s="90"/>
      <c r="I4" s="90"/>
      <c r="J4" s="90"/>
      <c r="K4" s="11"/>
      <c r="L4" s="11"/>
      <c r="M4" s="11"/>
      <c r="N4" s="11"/>
    </row>
    <row r="5" spans="1:105" s="6" customFormat="1" ht="18.75" x14ac:dyDescent="0.3">
      <c r="A5" s="10"/>
      <c r="B5" s="91"/>
      <c r="C5" s="91"/>
      <c r="D5" s="91"/>
      <c r="E5" s="91"/>
      <c r="F5" s="91"/>
      <c r="G5" s="91"/>
      <c r="H5" s="91"/>
      <c r="I5" s="91"/>
      <c r="J5" s="91"/>
      <c r="K5" s="11"/>
      <c r="L5" s="11"/>
      <c r="M5" s="11"/>
      <c r="N5" s="11"/>
    </row>
    <row r="6" spans="1:105" s="54" customFormat="1" ht="31.5" x14ac:dyDescent="0.25">
      <c r="A6" s="50" t="s">
        <v>4</v>
      </c>
      <c r="B6" s="51" t="s">
        <v>5</v>
      </c>
      <c r="C6" s="51"/>
      <c r="D6" s="51" t="s">
        <v>1</v>
      </c>
      <c r="E6" s="51" t="s">
        <v>2</v>
      </c>
      <c r="F6" s="51" t="s">
        <v>6</v>
      </c>
      <c r="G6" s="51" t="s">
        <v>7</v>
      </c>
      <c r="H6" s="52" t="s">
        <v>8</v>
      </c>
      <c r="I6" s="52" t="s">
        <v>9</v>
      </c>
      <c r="J6" s="53" t="s">
        <v>3</v>
      </c>
      <c r="K6" s="52" t="s">
        <v>49</v>
      </c>
      <c r="L6" s="53" t="s">
        <v>50</v>
      </c>
      <c r="M6" s="52" t="s">
        <v>51</v>
      </c>
      <c r="N6" s="53" t="s">
        <v>52</v>
      </c>
    </row>
    <row r="7" spans="1:105" s="64" customFormat="1" ht="63" x14ac:dyDescent="0.25">
      <c r="A7" s="55">
        <v>1</v>
      </c>
      <c r="B7" s="56" t="s">
        <v>20</v>
      </c>
      <c r="C7" s="57" t="s">
        <v>30</v>
      </c>
      <c r="D7" s="58" t="s">
        <v>54</v>
      </c>
      <c r="E7" s="58" t="s">
        <v>16</v>
      </c>
      <c r="F7" s="59" t="s">
        <v>10</v>
      </c>
      <c r="G7" s="59" t="s">
        <v>13</v>
      </c>
      <c r="H7" s="60">
        <v>1</v>
      </c>
      <c r="I7" s="61">
        <v>13120</v>
      </c>
      <c r="J7" s="62">
        <f>I7*H7</f>
        <v>13120</v>
      </c>
      <c r="K7" s="61">
        <v>13800</v>
      </c>
      <c r="L7" s="62">
        <f>K7*H7</f>
        <v>13800</v>
      </c>
      <c r="M7" s="61">
        <f>(I7+K7)/2</f>
        <v>13460</v>
      </c>
      <c r="N7" s="62">
        <f>M7*H7</f>
        <v>13460</v>
      </c>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row>
    <row r="8" spans="1:105" s="64" customFormat="1" ht="141.75" x14ac:dyDescent="0.25">
      <c r="A8" s="55">
        <v>2</v>
      </c>
      <c r="B8" s="56" t="s">
        <v>11</v>
      </c>
      <c r="C8" s="57" t="s">
        <v>29</v>
      </c>
      <c r="D8" s="58" t="s">
        <v>55</v>
      </c>
      <c r="E8" s="58" t="s">
        <v>12</v>
      </c>
      <c r="F8" s="59" t="s">
        <v>10</v>
      </c>
      <c r="G8" s="59" t="s">
        <v>13</v>
      </c>
      <c r="H8" s="60">
        <v>2</v>
      </c>
      <c r="I8" s="61">
        <v>168350</v>
      </c>
      <c r="J8" s="62">
        <f>I8*H8</f>
        <v>336700</v>
      </c>
      <c r="K8" s="61">
        <v>176000</v>
      </c>
      <c r="L8" s="62">
        <f t="shared" ref="L8:L18" si="0">K8*H8</f>
        <v>352000</v>
      </c>
      <c r="M8" s="61">
        <f t="shared" ref="M8:M18" si="1">(I8+K8)/2</f>
        <v>172175</v>
      </c>
      <c r="N8" s="62">
        <f t="shared" ref="N8:N18" si="2">M8*H8</f>
        <v>344350</v>
      </c>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row>
    <row r="9" spans="1:105" s="64" customFormat="1" ht="63" x14ac:dyDescent="0.25">
      <c r="A9" s="55">
        <v>3</v>
      </c>
      <c r="B9" s="56" t="s">
        <v>14</v>
      </c>
      <c r="C9" s="56" t="s">
        <v>28</v>
      </c>
      <c r="D9" s="65" t="s">
        <v>56</v>
      </c>
      <c r="E9" s="65" t="s">
        <v>27</v>
      </c>
      <c r="F9" s="59" t="s">
        <v>10</v>
      </c>
      <c r="G9" s="59" t="s">
        <v>0</v>
      </c>
      <c r="H9" s="60">
        <v>1</v>
      </c>
      <c r="I9" s="61">
        <v>25400</v>
      </c>
      <c r="J9" s="62">
        <f>H9*I9</f>
        <v>25400</v>
      </c>
      <c r="K9" s="61">
        <v>26670</v>
      </c>
      <c r="L9" s="62">
        <f t="shared" si="0"/>
        <v>26670</v>
      </c>
      <c r="M9" s="61">
        <f t="shared" si="1"/>
        <v>26035</v>
      </c>
      <c r="N9" s="62">
        <f t="shared" si="2"/>
        <v>26035</v>
      </c>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row>
    <row r="10" spans="1:105" s="68" customFormat="1" ht="126" x14ac:dyDescent="0.25">
      <c r="A10" s="55">
        <v>4</v>
      </c>
      <c r="B10" s="56" t="s">
        <v>15</v>
      </c>
      <c r="C10" s="56" t="s">
        <v>33</v>
      </c>
      <c r="D10" s="65" t="s">
        <v>57</v>
      </c>
      <c r="E10" s="65" t="s">
        <v>16</v>
      </c>
      <c r="F10" s="59" t="s">
        <v>10</v>
      </c>
      <c r="G10" s="59" t="s">
        <v>13</v>
      </c>
      <c r="H10" s="60">
        <v>25</v>
      </c>
      <c r="I10" s="61">
        <v>2040</v>
      </c>
      <c r="J10" s="62">
        <f>I10*H10</f>
        <v>51000</v>
      </c>
      <c r="K10" s="61">
        <v>2145</v>
      </c>
      <c r="L10" s="62">
        <f t="shared" si="0"/>
        <v>53625</v>
      </c>
      <c r="M10" s="61">
        <f t="shared" si="1"/>
        <v>2092.5</v>
      </c>
      <c r="N10" s="62">
        <f t="shared" si="2"/>
        <v>52312.5</v>
      </c>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7"/>
    </row>
    <row r="11" spans="1:105" s="68" customFormat="1" ht="78.75" x14ac:dyDescent="0.25">
      <c r="A11" s="55">
        <v>5</v>
      </c>
      <c r="B11" s="65" t="s">
        <v>17</v>
      </c>
      <c r="C11" s="58" t="s">
        <v>32</v>
      </c>
      <c r="D11" s="58" t="s">
        <v>31</v>
      </c>
      <c r="E11" s="58" t="s">
        <v>18</v>
      </c>
      <c r="F11" s="59" t="s">
        <v>10</v>
      </c>
      <c r="G11" s="59" t="s">
        <v>13</v>
      </c>
      <c r="H11" s="60">
        <v>10</v>
      </c>
      <c r="I11" s="61">
        <v>1410</v>
      </c>
      <c r="J11" s="62">
        <f>I11*H11</f>
        <v>14100</v>
      </c>
      <c r="K11" s="61">
        <v>1500</v>
      </c>
      <c r="L11" s="62">
        <f t="shared" si="0"/>
        <v>15000</v>
      </c>
      <c r="M11" s="61">
        <f t="shared" si="1"/>
        <v>1455</v>
      </c>
      <c r="N11" s="62">
        <f t="shared" si="2"/>
        <v>14550</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7"/>
    </row>
    <row r="12" spans="1:105" s="66" customFormat="1" ht="126" x14ac:dyDescent="0.25">
      <c r="A12" s="55">
        <v>6</v>
      </c>
      <c r="B12" s="69" t="s">
        <v>21</v>
      </c>
      <c r="C12" s="69" t="s">
        <v>34</v>
      </c>
      <c r="D12" s="70" t="s">
        <v>22</v>
      </c>
      <c r="E12" s="71" t="s">
        <v>23</v>
      </c>
      <c r="F12" s="72" t="s">
        <v>10</v>
      </c>
      <c r="G12" s="71" t="s">
        <v>19</v>
      </c>
      <c r="H12" s="73">
        <v>1</v>
      </c>
      <c r="I12" s="74">
        <v>75152</v>
      </c>
      <c r="J12" s="8">
        <f>I12*H12</f>
        <v>75152</v>
      </c>
      <c r="K12" s="74">
        <v>78900</v>
      </c>
      <c r="L12" s="62">
        <f t="shared" si="0"/>
        <v>78900</v>
      </c>
      <c r="M12" s="61">
        <f t="shared" si="1"/>
        <v>77026</v>
      </c>
      <c r="N12" s="62">
        <f t="shared" si="2"/>
        <v>77026</v>
      </c>
    </row>
    <row r="13" spans="1:105" s="78" customFormat="1" ht="220.5" x14ac:dyDescent="0.25">
      <c r="A13" s="55">
        <v>7</v>
      </c>
      <c r="B13" s="69" t="s">
        <v>44</v>
      </c>
      <c r="C13" s="69" t="s">
        <v>24</v>
      </c>
      <c r="D13" s="75" t="s">
        <v>53</v>
      </c>
      <c r="E13" s="72" t="s">
        <v>43</v>
      </c>
      <c r="F13" s="72" t="s">
        <v>10</v>
      </c>
      <c r="G13" s="76" t="s">
        <v>19</v>
      </c>
      <c r="H13" s="77">
        <v>2</v>
      </c>
      <c r="I13" s="8">
        <v>232440</v>
      </c>
      <c r="J13" s="8">
        <f>I13*H13</f>
        <v>464880</v>
      </c>
      <c r="K13" s="8">
        <v>244070</v>
      </c>
      <c r="L13" s="62">
        <f t="shared" si="0"/>
        <v>488140</v>
      </c>
      <c r="M13" s="61">
        <f t="shared" si="1"/>
        <v>238255</v>
      </c>
      <c r="N13" s="62">
        <f t="shared" si="2"/>
        <v>476510</v>
      </c>
    </row>
    <row r="14" spans="1:105" s="63" customFormat="1" ht="110.25" x14ac:dyDescent="0.25">
      <c r="A14" s="55">
        <v>8</v>
      </c>
      <c r="B14" s="69" t="s">
        <v>60</v>
      </c>
      <c r="C14" s="69" t="s">
        <v>46</v>
      </c>
      <c r="D14" s="75" t="s">
        <v>45</v>
      </c>
      <c r="E14" s="72" t="s">
        <v>43</v>
      </c>
      <c r="F14" s="72" t="s">
        <v>10</v>
      </c>
      <c r="G14" s="76" t="s">
        <v>19</v>
      </c>
      <c r="H14" s="77">
        <v>2</v>
      </c>
      <c r="I14" s="8">
        <v>925240</v>
      </c>
      <c r="J14" s="8">
        <f>H14*I14</f>
        <v>1850480</v>
      </c>
      <c r="K14" s="8">
        <v>971500</v>
      </c>
      <c r="L14" s="62">
        <f t="shared" si="0"/>
        <v>1943000</v>
      </c>
      <c r="M14" s="61">
        <f t="shared" si="1"/>
        <v>948370</v>
      </c>
      <c r="N14" s="62">
        <f t="shared" si="2"/>
        <v>1896740</v>
      </c>
    </row>
    <row r="15" spans="1:105" s="63" customFormat="1" ht="110.25" x14ac:dyDescent="0.25">
      <c r="A15" s="55">
        <v>9</v>
      </c>
      <c r="B15" s="69" t="s">
        <v>61</v>
      </c>
      <c r="C15" s="69" t="s">
        <v>48</v>
      </c>
      <c r="D15" s="69" t="s">
        <v>58</v>
      </c>
      <c r="E15" s="72" t="s">
        <v>47</v>
      </c>
      <c r="F15" s="72" t="s">
        <v>10</v>
      </c>
      <c r="G15" s="76" t="s">
        <v>19</v>
      </c>
      <c r="H15" s="77">
        <v>1</v>
      </c>
      <c r="I15" s="8">
        <v>2663650</v>
      </c>
      <c r="J15" s="8">
        <f>H15*I15</f>
        <v>2663650</v>
      </c>
      <c r="K15" s="8">
        <v>2790000</v>
      </c>
      <c r="L15" s="62">
        <f t="shared" si="0"/>
        <v>2790000</v>
      </c>
      <c r="M15" s="61">
        <f t="shared" si="1"/>
        <v>2726825</v>
      </c>
      <c r="N15" s="62">
        <f t="shared" si="2"/>
        <v>2726825</v>
      </c>
    </row>
    <row r="16" spans="1:105" s="63" customFormat="1" ht="63" x14ac:dyDescent="0.25">
      <c r="A16" s="55">
        <v>10</v>
      </c>
      <c r="B16" s="69" t="s">
        <v>62</v>
      </c>
      <c r="C16" s="69" t="s">
        <v>39</v>
      </c>
      <c r="D16" s="75" t="s">
        <v>40</v>
      </c>
      <c r="E16" s="79" t="s">
        <v>41</v>
      </c>
      <c r="F16" s="72" t="s">
        <v>10</v>
      </c>
      <c r="G16" s="76" t="s">
        <v>0</v>
      </c>
      <c r="H16" s="80">
        <v>20</v>
      </c>
      <c r="I16" s="8">
        <v>3700</v>
      </c>
      <c r="J16" s="8">
        <f>H16*I16</f>
        <v>74000</v>
      </c>
      <c r="K16" s="8">
        <v>3880</v>
      </c>
      <c r="L16" s="62">
        <f t="shared" si="0"/>
        <v>77600</v>
      </c>
      <c r="M16" s="61">
        <f t="shared" si="1"/>
        <v>3790</v>
      </c>
      <c r="N16" s="62">
        <f t="shared" si="2"/>
        <v>75800</v>
      </c>
    </row>
    <row r="17" spans="1:14" s="63" customFormat="1" ht="110.25" x14ac:dyDescent="0.25">
      <c r="A17" s="55">
        <v>11</v>
      </c>
      <c r="B17" s="69" t="s">
        <v>63</v>
      </c>
      <c r="C17" s="69" t="s">
        <v>35</v>
      </c>
      <c r="D17" s="75" t="s">
        <v>37</v>
      </c>
      <c r="E17" s="79" t="s">
        <v>38</v>
      </c>
      <c r="F17" s="72" t="s">
        <v>10</v>
      </c>
      <c r="G17" s="76" t="s">
        <v>19</v>
      </c>
      <c r="H17" s="77">
        <v>1</v>
      </c>
      <c r="I17" s="8">
        <v>176240</v>
      </c>
      <c r="J17" s="8">
        <f>H17*I17</f>
        <v>176240</v>
      </c>
      <c r="K17" s="8">
        <v>185060</v>
      </c>
      <c r="L17" s="62">
        <f t="shared" si="0"/>
        <v>185060</v>
      </c>
      <c r="M17" s="61">
        <f t="shared" si="1"/>
        <v>180650</v>
      </c>
      <c r="N17" s="62">
        <f t="shared" si="2"/>
        <v>180650</v>
      </c>
    </row>
    <row r="18" spans="1:14" s="63" customFormat="1" ht="94.5" x14ac:dyDescent="0.25">
      <c r="A18" s="55">
        <v>12</v>
      </c>
      <c r="B18" s="69" t="s">
        <v>25</v>
      </c>
      <c r="C18" s="69" t="s">
        <v>36</v>
      </c>
      <c r="D18" s="69" t="s">
        <v>59</v>
      </c>
      <c r="E18" s="72" t="s">
        <v>42</v>
      </c>
      <c r="F18" s="72" t="s">
        <v>10</v>
      </c>
      <c r="G18" s="76" t="s">
        <v>26</v>
      </c>
      <c r="H18" s="81">
        <v>10</v>
      </c>
      <c r="I18" s="8">
        <v>500</v>
      </c>
      <c r="J18" s="8">
        <f>H18*I18</f>
        <v>5000</v>
      </c>
      <c r="K18" s="8">
        <v>570</v>
      </c>
      <c r="L18" s="62">
        <f t="shared" si="0"/>
        <v>5700</v>
      </c>
      <c r="M18" s="61">
        <f t="shared" si="1"/>
        <v>535</v>
      </c>
      <c r="N18" s="62">
        <f t="shared" si="2"/>
        <v>5350</v>
      </c>
    </row>
    <row r="19" spans="1:14" s="9" customFormat="1" ht="18.75" x14ac:dyDescent="0.25">
      <c r="A19" s="12"/>
      <c r="B19" s="13" t="s">
        <v>80</v>
      </c>
      <c r="C19" s="13"/>
      <c r="D19" s="13"/>
      <c r="E19" s="14"/>
      <c r="F19" s="14"/>
      <c r="G19" s="15"/>
      <c r="H19" s="15"/>
      <c r="I19" s="16"/>
      <c r="J19" s="17">
        <f>SUM(J7:J18)</f>
        <v>5749722</v>
      </c>
      <c r="K19" s="16"/>
      <c r="L19" s="17">
        <f>SUM(L7:L18)</f>
        <v>6029495</v>
      </c>
      <c r="M19" s="16"/>
      <c r="N19" s="17">
        <f>SUM(N7:N18)</f>
        <v>5889608.5</v>
      </c>
    </row>
    <row r="20" spans="1:14" s="84" customFormat="1" ht="57" customHeight="1" x14ac:dyDescent="0.3">
      <c r="A20" s="82"/>
      <c r="B20" s="89" t="s">
        <v>64</v>
      </c>
      <c r="C20" s="89"/>
      <c r="D20" s="89"/>
      <c r="E20" s="83"/>
      <c r="F20" s="83"/>
      <c r="G20" s="83"/>
      <c r="H20" s="83"/>
    </row>
    <row r="21" spans="1:14" s="84" customFormat="1" ht="35.25" customHeight="1" x14ac:dyDescent="0.25">
      <c r="A21" s="82"/>
      <c r="B21" s="86" t="s">
        <v>65</v>
      </c>
      <c r="C21" s="86"/>
      <c r="D21" s="86"/>
      <c r="E21" s="85"/>
      <c r="F21" s="83"/>
      <c r="G21" s="83"/>
      <c r="H21" s="87" t="s">
        <v>66</v>
      </c>
      <c r="I21" s="87"/>
    </row>
    <row r="22" spans="1:14" s="84" customFormat="1" ht="39.75" customHeight="1" x14ac:dyDescent="0.25">
      <c r="A22" s="82"/>
      <c r="B22" s="86" t="s">
        <v>67</v>
      </c>
      <c r="C22" s="86"/>
      <c r="D22" s="86"/>
      <c r="E22" s="83"/>
      <c r="F22" s="83"/>
      <c r="G22" s="83"/>
      <c r="H22" s="83"/>
    </row>
    <row r="23" spans="1:14" s="84" customFormat="1" ht="47.25" customHeight="1" x14ac:dyDescent="0.25">
      <c r="A23" s="82"/>
      <c r="B23" s="86" t="s">
        <v>68</v>
      </c>
      <c r="C23" s="86"/>
      <c r="D23" s="86"/>
      <c r="E23" s="83"/>
      <c r="F23" s="83"/>
      <c r="G23" s="83"/>
      <c r="H23" s="87" t="s">
        <v>69</v>
      </c>
      <c r="I23" s="87"/>
    </row>
    <row r="24" spans="1:14" s="84" customFormat="1" ht="47.25" customHeight="1" x14ac:dyDescent="0.25">
      <c r="A24" s="82"/>
      <c r="B24" s="86" t="s">
        <v>70</v>
      </c>
      <c r="C24" s="86"/>
      <c r="D24" s="86"/>
      <c r="E24" s="83"/>
      <c r="F24" s="83"/>
      <c r="G24" s="83"/>
      <c r="H24" s="87" t="s">
        <v>71</v>
      </c>
      <c r="I24" s="87"/>
    </row>
    <row r="25" spans="1:14" s="84" customFormat="1" ht="45.75" customHeight="1" x14ac:dyDescent="0.25">
      <c r="A25" s="82"/>
      <c r="B25" s="88" t="s">
        <v>72</v>
      </c>
      <c r="C25" s="88"/>
      <c r="D25" s="88"/>
      <c r="E25" s="85"/>
      <c r="F25" s="83"/>
      <c r="G25" s="83"/>
      <c r="H25" s="87" t="s">
        <v>73</v>
      </c>
      <c r="I25" s="87"/>
    </row>
    <row r="26" spans="1:14" s="84" customFormat="1" ht="52.5" customHeight="1" x14ac:dyDescent="0.25">
      <c r="A26" s="82"/>
      <c r="B26" s="86" t="s">
        <v>74</v>
      </c>
      <c r="C26" s="86"/>
      <c r="D26" s="86"/>
      <c r="E26" s="86"/>
      <c r="F26" s="83"/>
      <c r="G26" s="83"/>
      <c r="H26" s="87" t="s">
        <v>75</v>
      </c>
      <c r="I26" s="87"/>
    </row>
    <row r="27" spans="1:14" s="84" customFormat="1" ht="49.5" customHeight="1" x14ac:dyDescent="0.3">
      <c r="A27" s="82"/>
      <c r="B27" s="89" t="s">
        <v>76</v>
      </c>
      <c r="C27" s="89"/>
      <c r="D27" s="89"/>
      <c r="E27" s="89"/>
      <c r="F27" s="83"/>
      <c r="G27" s="83"/>
      <c r="H27" s="87" t="s">
        <v>77</v>
      </c>
      <c r="I27" s="87"/>
    </row>
    <row r="28" spans="1:14" s="84" customFormat="1" ht="50.25" customHeight="1" x14ac:dyDescent="0.25">
      <c r="A28" s="82"/>
      <c r="B28" s="86" t="s">
        <v>78</v>
      </c>
      <c r="C28" s="86"/>
      <c r="D28" s="86"/>
      <c r="E28" s="83"/>
      <c r="F28" s="83"/>
      <c r="G28" s="83"/>
      <c r="H28" s="87" t="s">
        <v>79</v>
      </c>
      <c r="I28" s="87"/>
    </row>
    <row r="29" spans="1:14" s="7" customFormat="1" ht="18.75" x14ac:dyDescent="0.25">
      <c r="A29" s="18"/>
      <c r="B29" s="19"/>
      <c r="C29" s="19"/>
      <c r="D29" s="19"/>
      <c r="E29" s="20"/>
      <c r="F29" s="20"/>
      <c r="G29" s="21"/>
      <c r="H29" s="21"/>
      <c r="I29" s="22"/>
      <c r="J29" s="23"/>
      <c r="K29" s="22"/>
      <c r="L29" s="23"/>
      <c r="M29" s="22"/>
      <c r="N29" s="23"/>
    </row>
    <row r="30" spans="1:14" s="7" customFormat="1" ht="18.75" x14ac:dyDescent="0.25">
      <c r="A30" s="24"/>
      <c r="B30" s="25"/>
      <c r="C30" s="25"/>
      <c r="D30" s="25"/>
      <c r="E30" s="26"/>
      <c r="F30" s="26"/>
      <c r="G30" s="25"/>
      <c r="H30" s="25"/>
      <c r="I30" s="22"/>
      <c r="J30" s="23"/>
      <c r="K30" s="22"/>
      <c r="L30" s="23"/>
      <c r="M30" s="22"/>
      <c r="N30" s="23"/>
    </row>
    <row r="31" spans="1:14" s="7" customFormat="1" ht="18.75" x14ac:dyDescent="0.25">
      <c r="A31" s="24"/>
      <c r="B31" s="27"/>
      <c r="C31" s="27"/>
      <c r="D31" s="27"/>
      <c r="E31" s="26"/>
      <c r="F31" s="26"/>
      <c r="G31" s="25"/>
      <c r="H31" s="25"/>
      <c r="I31" s="22"/>
      <c r="J31" s="23"/>
      <c r="K31" s="22"/>
      <c r="L31" s="23"/>
      <c r="M31" s="22"/>
      <c r="N31" s="23"/>
    </row>
    <row r="32" spans="1:14" s="7" customFormat="1" ht="18.75" x14ac:dyDescent="0.25">
      <c r="A32" s="28"/>
      <c r="B32" s="21"/>
      <c r="C32" s="21"/>
      <c r="D32" s="21"/>
      <c r="E32" s="29"/>
      <c r="F32" s="29"/>
      <c r="G32" s="30"/>
      <c r="H32" s="30"/>
      <c r="I32" s="22"/>
      <c r="J32" s="23"/>
      <c r="K32" s="22"/>
      <c r="L32" s="23"/>
      <c r="M32" s="22"/>
      <c r="N32" s="23"/>
    </row>
    <row r="33" spans="1:14" s="3" customFormat="1" x14ac:dyDescent="0.25">
      <c r="A33" s="28"/>
      <c r="B33" s="21"/>
      <c r="C33" s="21"/>
      <c r="D33" s="21"/>
      <c r="E33" s="29"/>
      <c r="F33" s="29"/>
      <c r="G33" s="30"/>
      <c r="H33" s="30"/>
      <c r="I33" s="22"/>
      <c r="J33" s="23"/>
      <c r="K33" s="22"/>
      <c r="L33" s="23"/>
      <c r="M33" s="22"/>
      <c r="N33" s="23"/>
    </row>
    <row r="34" spans="1:14" x14ac:dyDescent="0.25">
      <c r="I34" s="22"/>
      <c r="J34" s="23"/>
      <c r="K34" s="22"/>
      <c r="L34" s="23"/>
      <c r="M34" s="22"/>
      <c r="N34" s="23"/>
    </row>
    <row r="35" spans="1:14" x14ac:dyDescent="0.25">
      <c r="B35" s="31"/>
      <c r="C35" s="31"/>
      <c r="D35" s="31"/>
      <c r="E35" s="29"/>
      <c r="F35" s="32"/>
      <c r="G35" s="33"/>
      <c r="H35" s="33"/>
      <c r="I35" s="22"/>
      <c r="J35" s="23"/>
      <c r="K35" s="22"/>
      <c r="L35" s="23"/>
      <c r="M35" s="22"/>
      <c r="N35" s="23"/>
    </row>
    <row r="36" spans="1:14" x14ac:dyDescent="0.25">
      <c r="A36" s="28"/>
      <c r="B36" s="31"/>
      <c r="C36" s="31"/>
      <c r="D36" s="31"/>
      <c r="E36" s="29"/>
      <c r="F36" s="32"/>
      <c r="G36" s="33"/>
      <c r="H36" s="33"/>
      <c r="I36" s="22"/>
      <c r="J36" s="23"/>
      <c r="K36" s="22"/>
      <c r="L36" s="23"/>
      <c r="M36" s="22"/>
      <c r="N36" s="23"/>
    </row>
    <row r="37" spans="1:14" x14ac:dyDescent="0.25">
      <c r="E37" s="29"/>
      <c r="F37" s="32"/>
      <c r="G37" s="31"/>
      <c r="H37" s="31"/>
      <c r="I37" s="22"/>
      <c r="J37" s="23"/>
      <c r="K37" s="22"/>
      <c r="L37" s="23"/>
      <c r="M37" s="22"/>
      <c r="N37" s="23"/>
    </row>
    <row r="38" spans="1:14" x14ac:dyDescent="0.3">
      <c r="A38" s="34"/>
      <c r="B38" s="35"/>
      <c r="C38" s="35"/>
      <c r="D38" s="35"/>
      <c r="G38" s="33"/>
      <c r="H38" s="33"/>
      <c r="I38" s="22"/>
      <c r="J38" s="23"/>
      <c r="K38" s="22"/>
      <c r="L38" s="23"/>
      <c r="M38" s="22"/>
      <c r="N38" s="23"/>
    </row>
    <row r="39" spans="1:14" x14ac:dyDescent="0.3">
      <c r="A39" s="34"/>
      <c r="B39" s="35"/>
      <c r="C39" s="35"/>
      <c r="D39" s="35"/>
      <c r="G39" s="33"/>
      <c r="H39" s="33"/>
      <c r="I39" s="22"/>
      <c r="J39" s="23"/>
      <c r="K39" s="22"/>
      <c r="L39" s="23"/>
      <c r="M39" s="22"/>
      <c r="N39" s="23"/>
    </row>
    <row r="40" spans="1:14" x14ac:dyDescent="0.3">
      <c r="A40" s="34"/>
      <c r="B40" s="35"/>
      <c r="C40" s="35"/>
      <c r="D40" s="35"/>
      <c r="G40" s="33"/>
      <c r="H40" s="33"/>
      <c r="I40" s="22"/>
      <c r="J40" s="23"/>
      <c r="K40" s="22"/>
      <c r="L40" s="23"/>
      <c r="M40" s="22"/>
      <c r="N40" s="23"/>
    </row>
    <row r="41" spans="1:14" s="4" customFormat="1" x14ac:dyDescent="0.3">
      <c r="A41" s="36"/>
      <c r="B41" s="37"/>
      <c r="C41" s="37"/>
      <c r="D41" s="37"/>
      <c r="E41" s="20"/>
      <c r="F41" s="20"/>
      <c r="G41" s="38"/>
      <c r="H41" s="38"/>
      <c r="I41" s="22"/>
      <c r="J41" s="23"/>
      <c r="K41" s="22"/>
      <c r="L41" s="23"/>
      <c r="M41" s="22"/>
      <c r="N41" s="23"/>
    </row>
    <row r="42" spans="1:14" s="4" customFormat="1" x14ac:dyDescent="0.25">
      <c r="A42" s="18"/>
      <c r="B42" s="35"/>
      <c r="C42" s="35"/>
      <c r="D42" s="35"/>
      <c r="E42" s="26"/>
      <c r="F42" s="20"/>
      <c r="G42" s="30"/>
      <c r="H42" s="30"/>
      <c r="I42" s="22"/>
      <c r="J42" s="23"/>
      <c r="K42" s="22"/>
      <c r="L42" s="23"/>
      <c r="M42" s="22"/>
      <c r="N42" s="23"/>
    </row>
    <row r="43" spans="1:14" x14ac:dyDescent="0.3">
      <c r="A43" s="36"/>
      <c r="B43" s="37"/>
      <c r="C43" s="37"/>
      <c r="D43" s="37"/>
      <c r="E43" s="39"/>
      <c r="F43" s="39"/>
      <c r="G43" s="38"/>
      <c r="H43" s="38"/>
      <c r="I43" s="22"/>
      <c r="J43" s="23"/>
      <c r="K43" s="22"/>
      <c r="L43" s="23"/>
      <c r="M43" s="22"/>
      <c r="N43" s="23"/>
    </row>
    <row r="44" spans="1:14" x14ac:dyDescent="0.25">
      <c r="A44" s="28"/>
      <c r="B44" s="40"/>
      <c r="C44" s="40"/>
      <c r="D44" s="40"/>
      <c r="E44" s="41"/>
      <c r="F44" s="41"/>
      <c r="G44" s="42"/>
      <c r="H44" s="42"/>
      <c r="I44" s="22"/>
      <c r="J44" s="23"/>
      <c r="K44" s="22"/>
      <c r="L44" s="23"/>
      <c r="M44" s="22"/>
      <c r="N44" s="23"/>
    </row>
    <row r="45" spans="1:14" x14ac:dyDescent="0.25">
      <c r="B45" s="27"/>
      <c r="C45" s="27"/>
      <c r="D45" s="27"/>
      <c r="E45" s="29"/>
      <c r="I45" s="22"/>
      <c r="J45" s="23"/>
      <c r="K45" s="22"/>
      <c r="L45" s="23"/>
      <c r="M45" s="22"/>
      <c r="N45" s="23"/>
    </row>
    <row r="46" spans="1:14" x14ac:dyDescent="0.3">
      <c r="A46" s="43"/>
      <c r="B46" s="44"/>
      <c r="C46" s="44"/>
      <c r="D46" s="44"/>
      <c r="G46" s="45"/>
      <c r="H46" s="45"/>
      <c r="I46" s="22"/>
      <c r="J46" s="23"/>
      <c r="K46" s="22"/>
      <c r="L46" s="23"/>
      <c r="M46" s="22"/>
      <c r="N46" s="23"/>
    </row>
    <row r="47" spans="1:14" x14ac:dyDescent="0.3">
      <c r="A47" s="43"/>
      <c r="B47" s="46"/>
      <c r="C47" s="46"/>
      <c r="D47" s="46"/>
      <c r="F47" s="47"/>
      <c r="G47" s="11"/>
      <c r="H47" s="11"/>
      <c r="I47" s="22"/>
      <c r="J47" s="23"/>
      <c r="K47" s="22"/>
      <c r="L47" s="23"/>
      <c r="M47" s="22"/>
      <c r="N47" s="23"/>
    </row>
    <row r="48" spans="1:14" x14ac:dyDescent="0.3">
      <c r="A48" s="43"/>
      <c r="B48" s="46"/>
      <c r="C48" s="46"/>
      <c r="D48" s="46"/>
      <c r="F48" s="47"/>
      <c r="G48" s="11"/>
      <c r="H48" s="11"/>
      <c r="I48" s="48"/>
      <c r="J48" s="48"/>
      <c r="K48" s="48"/>
      <c r="L48" s="48"/>
      <c r="M48" s="48"/>
      <c r="N48" s="48"/>
    </row>
    <row r="49" spans="1:14" s="2" customFormat="1" x14ac:dyDescent="0.35">
      <c r="A49" s="18"/>
      <c r="B49" s="21"/>
      <c r="C49" s="21"/>
      <c r="D49" s="21"/>
      <c r="E49" s="26"/>
      <c r="F49" s="29"/>
      <c r="G49" s="30"/>
      <c r="H49" s="30"/>
      <c r="I49" s="49"/>
      <c r="J49" s="49"/>
      <c r="K49" s="49"/>
      <c r="L49" s="49"/>
      <c r="M49" s="49"/>
      <c r="N49" s="49"/>
    </row>
    <row r="50" spans="1:14" s="2" customFormat="1" x14ac:dyDescent="0.35">
      <c r="A50" s="18"/>
      <c r="B50" s="21"/>
      <c r="C50" s="21"/>
      <c r="D50" s="21"/>
      <c r="E50" s="26"/>
      <c r="F50" s="29"/>
      <c r="G50" s="30"/>
      <c r="H50" s="30"/>
      <c r="I50" s="49"/>
      <c r="J50" s="49"/>
      <c r="K50" s="49"/>
      <c r="L50" s="49"/>
      <c r="M50" s="49"/>
      <c r="N50" s="49"/>
    </row>
    <row r="51" spans="1:14" s="2" customFormat="1" x14ac:dyDescent="0.35">
      <c r="A51" s="18"/>
      <c r="B51" s="21"/>
      <c r="C51" s="21"/>
      <c r="D51" s="21"/>
      <c r="E51" s="26"/>
      <c r="F51" s="29"/>
      <c r="G51" s="30"/>
      <c r="H51" s="30"/>
      <c r="I51" s="49"/>
      <c r="J51" s="49"/>
      <c r="K51" s="49"/>
      <c r="L51" s="49"/>
      <c r="M51" s="49"/>
      <c r="N51" s="49"/>
    </row>
    <row r="52" spans="1:14" s="3" customFormat="1" x14ac:dyDescent="0.25">
      <c r="A52" s="18"/>
      <c r="B52" s="21"/>
      <c r="C52" s="21"/>
      <c r="D52" s="21"/>
      <c r="E52" s="26"/>
      <c r="F52" s="29"/>
      <c r="G52" s="30"/>
      <c r="H52" s="30"/>
      <c r="I52" s="49"/>
      <c r="J52" s="49"/>
      <c r="K52" s="49"/>
      <c r="L52" s="49"/>
      <c r="M52" s="49"/>
      <c r="N52" s="49"/>
    </row>
    <row r="54" spans="1:14" s="5" customFormat="1" ht="26.25" x14ac:dyDescent="0.25">
      <c r="A54" s="18"/>
      <c r="B54" s="21"/>
      <c r="C54" s="21"/>
      <c r="D54" s="21"/>
      <c r="E54" s="26"/>
      <c r="F54" s="29"/>
      <c r="G54" s="30"/>
      <c r="H54" s="30"/>
      <c r="I54" s="49"/>
      <c r="J54" s="49"/>
      <c r="K54" s="49"/>
      <c r="L54" s="49"/>
      <c r="M54" s="49"/>
      <c r="N54" s="49"/>
    </row>
    <row r="57" spans="1:14" s="2" customFormat="1" x14ac:dyDescent="0.35">
      <c r="A57" s="18"/>
      <c r="B57" s="21"/>
      <c r="C57" s="21"/>
      <c r="D57" s="21"/>
      <c r="E57" s="26"/>
      <c r="F57" s="29"/>
      <c r="G57" s="30"/>
      <c r="H57" s="30"/>
      <c r="I57" s="49"/>
      <c r="J57" s="49"/>
      <c r="K57" s="49"/>
      <c r="L57" s="49"/>
      <c r="M57" s="49"/>
      <c r="N57" s="49"/>
    </row>
    <row r="58" spans="1:14" s="2" customFormat="1" x14ac:dyDescent="0.35">
      <c r="A58" s="18"/>
      <c r="B58" s="21"/>
      <c r="C58" s="21"/>
      <c r="D58" s="21"/>
      <c r="E58" s="26"/>
      <c r="F58" s="29"/>
      <c r="G58" s="30"/>
      <c r="H58" s="30"/>
      <c r="I58" s="49"/>
      <c r="J58" s="49"/>
      <c r="K58" s="49"/>
      <c r="L58" s="49"/>
      <c r="M58" s="49"/>
      <c r="N58" s="49"/>
    </row>
    <row r="59" spans="1:14" s="2" customFormat="1" x14ac:dyDescent="0.35">
      <c r="A59" s="18"/>
      <c r="B59" s="21"/>
      <c r="C59" s="21"/>
      <c r="D59" s="21"/>
      <c r="E59" s="26"/>
      <c r="F59" s="29"/>
      <c r="G59" s="30"/>
      <c r="H59" s="30"/>
      <c r="I59" s="49"/>
      <c r="J59" s="49"/>
      <c r="K59" s="49"/>
      <c r="L59" s="49"/>
      <c r="M59" s="49"/>
      <c r="N59" s="49"/>
    </row>
  </sheetData>
  <mergeCells count="18">
    <mergeCell ref="D1:K1"/>
    <mergeCell ref="B2:J5"/>
    <mergeCell ref="B21:D21"/>
    <mergeCell ref="H21:I21"/>
    <mergeCell ref="H23:I23"/>
    <mergeCell ref="H24:I24"/>
    <mergeCell ref="B20:D20"/>
    <mergeCell ref="B22:D22"/>
    <mergeCell ref="B23:D23"/>
    <mergeCell ref="B24:D24"/>
    <mergeCell ref="B28:D28"/>
    <mergeCell ref="H28:I28"/>
    <mergeCell ref="B25:D25"/>
    <mergeCell ref="H25:I25"/>
    <mergeCell ref="B26:E26"/>
    <mergeCell ref="H26:I26"/>
    <mergeCell ref="B27:E27"/>
    <mergeCell ref="H27:I27"/>
  </mergeCells>
  <pageMargins left="0.25" right="0.25" top="0.75" bottom="0.75" header="0.3" footer="0.3"/>
  <pageSetup paperSize="9" scale="1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Витратні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matveychuk</dc:creator>
  <cp:lastModifiedBy>user</cp:lastModifiedBy>
  <cp:lastPrinted>2024-08-07T06:19:21Z</cp:lastPrinted>
  <dcterms:created xsi:type="dcterms:W3CDTF">2014-05-16T11:53:33Z</dcterms:created>
  <dcterms:modified xsi:type="dcterms:W3CDTF">2024-08-12T13:15:56Z</dcterms:modified>
</cp:coreProperties>
</file>