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\Реагенти ГЕНЕТИКА дод РОШ  орфаніки  спец 408890,00 5 нам\"/>
    </mc:Choice>
  </mc:AlternateContent>
  <xr:revisionPtr revIDLastSave="0" documentId="8_{FC054B17-ABBF-4FE4-A3D5-664D541567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агенти 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" l="1"/>
  <c r="L8" i="3"/>
  <c r="L9" i="3"/>
  <c r="L10" i="3"/>
  <c r="L6" i="3"/>
  <c r="K7" i="3"/>
  <c r="K8" i="3"/>
  <c r="K9" i="3"/>
  <c r="K10" i="3"/>
  <c r="K6" i="3"/>
  <c r="I7" i="3"/>
  <c r="I8" i="3"/>
  <c r="I9" i="3"/>
  <c r="I10" i="3"/>
  <c r="I6" i="3"/>
  <c r="M8" i="3" l="1"/>
  <c r="M7" i="3"/>
  <c r="M9" i="3"/>
  <c r="M6" i="3"/>
  <c r="M10" i="3"/>
  <c r="K11" i="3"/>
  <c r="M11" i="3" l="1"/>
  <c r="I11" i="3"/>
</calcChain>
</file>

<file path=xl/sharedStrings.xml><?xml version="1.0" encoding="utf-8"?>
<sst xmlns="http://schemas.openxmlformats.org/spreadsheetml/2006/main" count="58" uniqueCount="49">
  <si>
    <t>№ п/</t>
  </si>
  <si>
    <t>Найменування товару або еквівалент</t>
  </si>
  <si>
    <t>набір</t>
  </si>
  <si>
    <t>Ціна 1, грн</t>
  </si>
  <si>
    <t>Ціна 2, грн</t>
  </si>
  <si>
    <t>Ціна середня, грн</t>
  </si>
  <si>
    <t>МТВ</t>
  </si>
  <si>
    <t>Код НК</t>
  </si>
  <si>
    <t>Код ДК</t>
  </si>
  <si>
    <t>Сума 1, грн</t>
  </si>
  <si>
    <t>Сума 2, грн</t>
  </si>
  <si>
    <t>Сума сер, грн</t>
  </si>
  <si>
    <t>уп</t>
  </si>
  <si>
    <t>33690000-3 лікарські засоби різні</t>
  </si>
  <si>
    <t>P050-100R SALSA MLPA Probemix P050 CAH – 100 rxn</t>
  </si>
  <si>
    <t>P164-100R SALSA MLPA Probemix P164 IDS – 100 rxn</t>
  </si>
  <si>
    <t>EK1FAM Набор SALSA MLPA EK1 reagent kit - FAM, 100 реакцій</t>
  </si>
  <si>
    <t>77626-10X1ML N-трет-бутілдиметилсиліл-N-метилтрифторацетамід, для дериватизації ГХ, ≥99.0%, 10X1 мл</t>
  </si>
  <si>
    <t>N-трет-бутілдиметилсиліл-N-метилтрифторацетамід - рідина від безбарвного до майже безбарвного кольору. Чистота не гірше 98,0 %. Фасування - 10 ампул в упаковці.</t>
  </si>
  <si>
    <t>відсутній</t>
  </si>
  <si>
    <t>16822 - Наконечник піпетки</t>
  </si>
  <si>
    <t>Адаптери стерильні з фільтром, в штативах, об'єм - 5 мл. Сумісні з дозаторами Thermo Scientific Finnpipette. Довжина (метрична) - 14,7 см. Фасування - 270 шт/уп.</t>
  </si>
  <si>
    <t>41906 - Контроль детектування гібридизації нуклеїнових кислот IVD</t>
  </si>
  <si>
    <t>• Набір призначений для виявлення делецій або дуплікацій у гені IDS, який пов’язаний із синдромом Хантера. 
• Набір реагентів повинен використовувати універсальну технологію вивчення варіацій кількості генних копій – MLPA.
• Аналіз результатів має проводитись за допомогою капілярного електрофорезу за методом Сенгера
• Склад: не менше 24 ДНК-зондів з продуктами ампліфікації від 136 до 373 п.н.
• Наявність не менше 10-ти фрагментів контролю якості, що генерують продукти ампліфікації між 64 і 105 п.н.</t>
  </si>
  <si>
    <t>• Набір призначений для виявлення великих делецій та значних конверсій генів у гені CYP21A2 та навколишньому регіоні на хромосомі 6p21.3.
• Набір реагентів повинен використовувати універсальну технологію вивчення варіацій кількості генних копій – MLPA.
• Аналіз результатів має проводитись за допомогою капілярного електрофорезу за методом Сенгера
• Склад: не менше 30 ДНК-зондів з продуктами ампліфікації від 130 до 382 п.н.
• Наявність не менше 10-ти фрагментів контролю якості, що генерують продукти ампліфікації між 64 і 118 п.н.</t>
  </si>
  <si>
    <t>• Набір призначений для проведення мультиплексної лігат-залежної ампліфікації зонду (MLPA).
• Наявний флуоресцентний барвник: FAM
• Фасування: не менше 100 реакцій</t>
  </si>
  <si>
    <t>Адаптери стерильні з фільтром Finntip 5 мл, в штативах 5x54, 94052550, Thermo Fisher Scientific</t>
  </si>
  <si>
    <t>Одиниця виміру</t>
  </si>
  <si>
    <t>Кількість</t>
  </si>
  <si>
    <t>Загалом</t>
  </si>
  <si>
    <t>ІНФОРМАЦІЯ</t>
  </si>
  <si>
    <t>про необхідні технічні, якісні та кількісні характеристики предмету закупівлі</t>
  </si>
  <si>
    <t>Реагенти для лабораторії медичної генетики відділ ДСП.  ДК 021:2015 – 33690000-3 лікарські засоби різні (Реагенти та витратні матеріали дляї діагностики та монгіторингу ефективності лікування орфанних захворювань) 2024</t>
  </si>
  <si>
    <t>Голова робочої групи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</si>
  <si>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</si>
  <si>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</si>
  <si>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</si>
  <si>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</si>
  <si>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</si>
  <si>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>Заст. генерального директора з економічних питань</t>
  </si>
  <si>
    <t>Наталія МИРУТА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</si>
  <si>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</si>
  <si>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</si>
  <si>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</si>
  <si>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</si>
  <si>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</si>
  <si>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</si>
  <si>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В.о. завідувача лабораторії медичної генетики СМГЦ</t>
  </si>
  <si>
    <t>Наталія МИЦИК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</si>
</sst>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_(&quot;$&quot;* #,##0.00_);_(&quot;$&quot;* \(#,##0.00\);_(&quot;$&quot;* &quot;-&quot;??_);_(@_)"/>
    <numFmt numFmtId="166" formatCode="#,##0.00_₴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8" fillId="0" borderId="0"/>
    <xf numFmtId="165" fontId="8" fillId="0" borderId="0" applyFont="0" applyFill="0" applyBorder="0" applyAlignment="0" applyProtection="0"/>
    <xf numFmtId="0" fontId="2" fillId="0" borderId="0"/>
    <xf numFmtId="0" fontId="8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1" fillId="5" borderId="4" applyNumberFormat="0" applyAlignment="0" applyProtection="0"/>
    <xf numFmtId="0" fontId="12" fillId="12" borderId="5" applyNumberFormat="0" applyAlignment="0" applyProtection="0"/>
    <xf numFmtId="0" fontId="13" fillId="12" borderId="4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3" borderId="10" applyNumberFormat="0" applyAlignment="0" applyProtection="0"/>
    <xf numFmtId="0" fontId="19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15" borderId="11" applyNumberFormat="0" applyFont="0" applyAlignment="0" applyProtection="0"/>
    <xf numFmtId="0" fontId="23" fillId="0" borderId="12" applyNumberFormat="0" applyFill="0" applyAlignment="0" applyProtection="0"/>
    <xf numFmtId="0" fontId="9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27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>
      <alignment horizontal="left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6" fontId="26" fillId="0" borderId="1" xfId="0" applyNumberFormat="1" applyFont="1" applyBorder="1" applyAlignment="1">
      <alignment horizontal="center" vertical="center" wrapText="1"/>
    </xf>
    <xf numFmtId="0" fontId="32" fillId="0" borderId="0" xfId="4" applyFont="1" applyBorder="1" applyAlignment="1">
      <alignment horizontal="center" vertical="center" wrapText="1"/>
    </xf>
    <xf numFmtId="0" fontId="32" fillId="0" borderId="0" xfId="4" applyFont="1" applyBorder="1" applyAlignment="1">
      <alignment vertical="center" wrapText="1"/>
    </xf>
    <xf numFmtId="0" fontId="32" fillId="0" borderId="0" xfId="4" applyFont="1" applyBorder="1" applyAlignment="1">
      <alignment horizontal="left" vertical="center" wrapText="1"/>
    </xf>
    <xf numFmtId="0" fontId="32" fillId="0" borderId="0" xfId="4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justify" vertical="center"/>
    </xf>
    <xf numFmtId="0" fontId="33" fillId="0" borderId="0" xfId="4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0" fontId="31" fillId="0" borderId="0" xfId="0" applyNumberFormat="1" applyFont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center" vertical="center"/>
    </xf>
    <xf numFmtId="0" fontId="31" fillId="0" borderId="3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4" fillId="0" borderId="0" xfId="0" applyNumberFormat="1" applyFont="1" applyAlignment="1">
      <alignment vertical="center" wrapText="1"/>
    </xf>
    <xf numFmtId="0" fontId="34" fillId="0" borderId="0" xfId="0" applyNumberFormat="1" applyFont="1" applyBorder="1" applyAlignment="1">
      <alignment vertical="center" wrapText="1"/>
    </xf>
    <xf numFmtId="0" fontId="34" fillId="0" borderId="3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4" fontId="35" fillId="0" borderId="1" xfId="0" applyNumberFormat="1" applyFont="1" applyBorder="1" applyAlignment="1">
      <alignment horizontal="left" vertical="top" wrapText="1"/>
    </xf>
    <xf numFmtId="0" fontId="32" fillId="0" borderId="0" xfId="4" applyFont="1" applyBorder="1" applyAlignment="1">
      <alignment horizontal="left" wrapText="1"/>
    </xf>
    <xf numFmtId="0" fontId="32" fillId="0" borderId="0" xfId="4" applyFont="1" applyFill="1" applyBorder="1" applyAlignment="1">
      <alignment horizontal="center" vertical="center" wrapText="1"/>
    </xf>
    <xf numFmtId="0" fontId="32" fillId="0" borderId="0" xfId="4" applyFont="1" applyBorder="1" applyAlignment="1">
      <alignment horizontal="left" vertical="center" wrapText="1"/>
    </xf>
    <xf numFmtId="0" fontId="32" fillId="0" borderId="0" xfId="4" applyFont="1" applyBorder="1" applyAlignment="1">
      <alignment horizontal="left" vertical="top" wrapText="1"/>
    </xf>
    <xf numFmtId="0" fontId="34" fillId="0" borderId="0" xfId="0" applyFont="1" applyAlignment="1">
      <alignment horizontal="center" vertical="center" wrapText="1"/>
    </xf>
  </cellXfs>
  <cellStyles count="38">
    <cellStyle name="Акцент1 2" xfId="11" xr:uid="{00000000-0005-0000-0000-000000000000}"/>
    <cellStyle name="Акцент2 2" xfId="12" xr:uid="{00000000-0005-0000-0000-000001000000}"/>
    <cellStyle name="Акцент3 2" xfId="13" xr:uid="{00000000-0005-0000-0000-000002000000}"/>
    <cellStyle name="Акцент4 2" xfId="14" xr:uid="{00000000-0005-0000-0000-000003000000}"/>
    <cellStyle name="Акцент5 2" xfId="15" xr:uid="{00000000-0005-0000-0000-000004000000}"/>
    <cellStyle name="Акцент6 2" xfId="16" xr:uid="{00000000-0005-0000-0000-000005000000}"/>
    <cellStyle name="Ввод  2" xfId="17" xr:uid="{00000000-0005-0000-0000-000006000000}"/>
    <cellStyle name="Вывод 2" xfId="18" xr:uid="{00000000-0005-0000-0000-000007000000}"/>
    <cellStyle name="Вычисление 2" xfId="19" xr:uid="{00000000-0005-0000-0000-000008000000}"/>
    <cellStyle name="Денежный 2" xfId="8" xr:uid="{00000000-0005-0000-0000-000009000000}"/>
    <cellStyle name="Заголовок 1 2" xfId="20" xr:uid="{00000000-0005-0000-0000-00000A000000}"/>
    <cellStyle name="Заголовок 2 2" xfId="21" xr:uid="{00000000-0005-0000-0000-00000B000000}"/>
    <cellStyle name="Заголовок 3 2" xfId="22" xr:uid="{00000000-0005-0000-0000-00000C000000}"/>
    <cellStyle name="Заголовок 4 2" xfId="23" xr:uid="{00000000-0005-0000-0000-00000D000000}"/>
    <cellStyle name="Звичайний" xfId="0" builtinId="0"/>
    <cellStyle name="Звичайний 2" xfId="1" xr:uid="{00000000-0005-0000-0000-00000E000000}"/>
    <cellStyle name="Звичайний 2 2" xfId="5" xr:uid="{00000000-0005-0000-0000-00000F000000}"/>
    <cellStyle name="Звичайний 2 3" xfId="36" xr:uid="{00000000-0005-0000-0000-000010000000}"/>
    <cellStyle name="Звичайний 3" xfId="4" xr:uid="{00000000-0005-0000-0000-000011000000}"/>
    <cellStyle name="Звичайний 3 2" xfId="6" xr:uid="{00000000-0005-0000-0000-000012000000}"/>
    <cellStyle name="Звичайний 3 3" xfId="37" xr:uid="{00000000-0005-0000-0000-000013000000}"/>
    <cellStyle name="Итог 2" xfId="24" xr:uid="{00000000-0005-0000-0000-000014000000}"/>
    <cellStyle name="Контрольная ячейка 2" xfId="25" xr:uid="{00000000-0005-0000-0000-000015000000}"/>
    <cellStyle name="Название 2" xfId="26" xr:uid="{00000000-0005-0000-0000-000016000000}"/>
    <cellStyle name="Нейтральный 2" xfId="27" xr:uid="{00000000-0005-0000-0000-000017000000}"/>
    <cellStyle name="Обычный 2" xfId="2" xr:uid="{00000000-0005-0000-0000-000019000000}"/>
    <cellStyle name="Обычный 2 2" xfId="3" xr:uid="{00000000-0005-0000-0000-00001A000000}"/>
    <cellStyle name="Обычный 2 3" xfId="7" xr:uid="{00000000-0005-0000-0000-00001B000000}"/>
    <cellStyle name="Обычный 3" xfId="10" xr:uid="{00000000-0005-0000-0000-00001C000000}"/>
    <cellStyle name="Обычный 4" xfId="9" xr:uid="{00000000-0005-0000-0000-00001D000000}"/>
    <cellStyle name="Обычный 5" xfId="35" xr:uid="{00000000-0005-0000-0000-00001E000000}"/>
    <cellStyle name="Плохой 2" xfId="28" xr:uid="{00000000-0005-0000-0000-00001F000000}"/>
    <cellStyle name="Пояснение 2" xfId="29" xr:uid="{00000000-0005-0000-0000-000020000000}"/>
    <cellStyle name="Примечание 2" xfId="30" xr:uid="{00000000-0005-0000-0000-000021000000}"/>
    <cellStyle name="Связанная ячейка 2" xfId="31" xr:uid="{00000000-0005-0000-0000-000022000000}"/>
    <cellStyle name="Стиль 1" xfId="32" xr:uid="{00000000-0005-0000-0000-000023000000}"/>
    <cellStyle name="Текст предупреждения 2" xfId="33" xr:uid="{00000000-0005-0000-0000-000024000000}"/>
    <cellStyle name="Хороший 2" xfId="34" xr:uid="{00000000-0005-0000-0000-000025000000}"/>
  </cellStyles>
  <dxfs count="0"/>
  <tableStyles count="0" defaultTableStyle="TableStyleMedium2" defaultPivotStyle="PivotStyleLight16"/>
  <colors>
    <mruColors>
      <color rgb="FFFDD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topLeftCell="A8" zoomScale="90" zoomScaleNormal="90" workbookViewId="0">
      <selection sqref="A1:M20"/>
    </sheetView>
  </sheetViews>
  <sheetFormatPr defaultColWidth="7.7109375" defaultRowHeight="15" x14ac:dyDescent="0.25"/>
  <cols>
    <col min="1" max="1" width="6.140625" style="1" customWidth="1"/>
    <col min="2" max="2" width="33.28515625" style="1" customWidth="1"/>
    <col min="3" max="3" width="69.7109375" style="19" customWidth="1"/>
    <col min="4" max="4" width="28" style="21" customWidth="1"/>
    <col min="5" max="5" width="17.85546875" style="1" customWidth="1"/>
    <col min="6" max="6" width="16.140625" style="1" customWidth="1"/>
    <col min="7" max="7" width="11.85546875" style="1" customWidth="1"/>
    <col min="8" max="8" width="13.5703125" style="1" customWidth="1"/>
    <col min="9" max="9" width="17.5703125" style="3" customWidth="1"/>
    <col min="10" max="10" width="14.28515625" style="2" customWidth="1"/>
    <col min="11" max="11" width="13.85546875" style="3" customWidth="1"/>
    <col min="12" max="12" width="16.28515625" style="2" customWidth="1"/>
    <col min="13" max="13" width="13" style="3" customWidth="1"/>
    <col min="14" max="14" width="21.5703125" style="2" customWidth="1"/>
    <col min="15" max="16384" width="7.7109375" style="1"/>
  </cols>
  <sheetData>
    <row r="1" spans="1:14" s="42" customFormat="1" ht="15.75" x14ac:dyDescent="0.25">
      <c r="A1" s="40"/>
      <c r="B1" s="40"/>
      <c r="C1" s="23" t="s">
        <v>30</v>
      </c>
      <c r="D1" s="41"/>
      <c r="E1" s="40"/>
      <c r="F1" s="40"/>
      <c r="G1" s="40"/>
      <c r="I1" s="43"/>
      <c r="J1" s="44"/>
      <c r="K1" s="45"/>
      <c r="L1" s="44"/>
      <c r="M1" s="45"/>
      <c r="N1" s="46"/>
    </row>
    <row r="2" spans="1:14" s="42" customFormat="1" ht="15.75" x14ac:dyDescent="0.25">
      <c r="A2" s="40"/>
      <c r="B2" s="40"/>
      <c r="C2" s="40" t="s">
        <v>31</v>
      </c>
      <c r="D2" s="41"/>
      <c r="E2" s="40"/>
      <c r="F2" s="40"/>
      <c r="G2" s="40"/>
      <c r="I2" s="43"/>
      <c r="J2" s="44"/>
      <c r="K2" s="45"/>
      <c r="L2" s="44"/>
      <c r="M2" s="45"/>
      <c r="N2" s="46"/>
    </row>
    <row r="3" spans="1:14" s="42" customFormat="1" ht="39.75" customHeight="1" x14ac:dyDescent="0.25">
      <c r="A3" s="57" t="s">
        <v>32</v>
      </c>
      <c r="B3" s="57"/>
      <c r="C3" s="57"/>
      <c r="D3" s="57"/>
      <c r="E3" s="57"/>
      <c r="F3" s="57"/>
      <c r="G3" s="57"/>
      <c r="H3" s="47"/>
      <c r="I3" s="48"/>
      <c r="J3" s="49"/>
      <c r="K3" s="49"/>
      <c r="L3" s="49"/>
      <c r="M3" s="49"/>
      <c r="N3" s="50"/>
    </row>
    <row r="4" spans="1:14" ht="28.5" x14ac:dyDescent="0.25">
      <c r="A4" s="7" t="s">
        <v>0</v>
      </c>
      <c r="B4" s="24" t="s">
        <v>1</v>
      </c>
      <c r="C4" s="25" t="s">
        <v>6</v>
      </c>
      <c r="D4" s="26" t="s">
        <v>7</v>
      </c>
      <c r="E4" s="24" t="s">
        <v>8</v>
      </c>
      <c r="F4" s="7" t="s">
        <v>27</v>
      </c>
      <c r="G4" s="22" t="s">
        <v>28</v>
      </c>
      <c r="H4" s="8" t="s">
        <v>3</v>
      </c>
      <c r="I4" s="8" t="s">
        <v>9</v>
      </c>
      <c r="J4" s="8" t="s">
        <v>4</v>
      </c>
      <c r="K4" s="8" t="s">
        <v>10</v>
      </c>
      <c r="L4" s="8" t="s">
        <v>5</v>
      </c>
      <c r="M4" s="8" t="s">
        <v>11</v>
      </c>
      <c r="N4" s="1"/>
    </row>
    <row r="5" spans="1:14" x14ac:dyDescent="0.25">
      <c r="A5" s="9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7">
        <v>13</v>
      </c>
      <c r="N5" s="1"/>
    </row>
    <row r="6" spans="1:14" ht="150" customHeight="1" x14ac:dyDescent="0.25">
      <c r="A6" s="4">
        <v>1</v>
      </c>
      <c r="B6" s="51" t="s">
        <v>14</v>
      </c>
      <c r="C6" s="11" t="s">
        <v>24</v>
      </c>
      <c r="D6" s="12" t="s">
        <v>22</v>
      </c>
      <c r="E6" s="18" t="s">
        <v>13</v>
      </c>
      <c r="F6" s="4" t="s">
        <v>2</v>
      </c>
      <c r="G6" s="4">
        <v>1</v>
      </c>
      <c r="H6" s="13">
        <v>101850</v>
      </c>
      <c r="I6" s="14">
        <f>H6*G6</f>
        <v>101850</v>
      </c>
      <c r="J6" s="15">
        <v>104890</v>
      </c>
      <c r="K6" s="14">
        <f>J6*G6</f>
        <v>104890</v>
      </c>
      <c r="L6" s="15">
        <f>(H6+J6)/2</f>
        <v>103370</v>
      </c>
      <c r="M6" s="14">
        <f>(I6+K6)/2</f>
        <v>103370</v>
      </c>
      <c r="N6" s="1"/>
    </row>
    <row r="7" spans="1:14" ht="142.5" customHeight="1" x14ac:dyDescent="0.25">
      <c r="A7" s="4">
        <v>2</v>
      </c>
      <c r="B7" s="51" t="s">
        <v>15</v>
      </c>
      <c r="C7" s="11" t="s">
        <v>23</v>
      </c>
      <c r="D7" s="20" t="s">
        <v>22</v>
      </c>
      <c r="E7" s="18" t="s">
        <v>13</v>
      </c>
      <c r="F7" s="4" t="s">
        <v>2</v>
      </c>
      <c r="G7" s="16">
        <v>1</v>
      </c>
      <c r="H7" s="13">
        <v>101850</v>
      </c>
      <c r="I7" s="14">
        <f t="shared" ref="I7:I10" si="0">H7*G7</f>
        <v>101850</v>
      </c>
      <c r="J7" s="15">
        <v>104890</v>
      </c>
      <c r="K7" s="14">
        <f t="shared" ref="K7:K10" si="1">J7*G7</f>
        <v>104890</v>
      </c>
      <c r="L7" s="15">
        <f t="shared" ref="L7:L10" si="2">(H7+J7)/2</f>
        <v>103370</v>
      </c>
      <c r="M7" s="14">
        <f t="shared" ref="M7:M10" si="3">(I7+K7)/2</f>
        <v>103370</v>
      </c>
      <c r="N7" s="1"/>
    </row>
    <row r="8" spans="1:14" ht="75" customHeight="1" x14ac:dyDescent="0.25">
      <c r="A8" s="4">
        <v>3</v>
      </c>
      <c r="B8" s="52" t="s">
        <v>16</v>
      </c>
      <c r="C8" s="11" t="s">
        <v>25</v>
      </c>
      <c r="D8" s="20" t="s">
        <v>22</v>
      </c>
      <c r="E8" s="18" t="s">
        <v>13</v>
      </c>
      <c r="F8" s="4" t="s">
        <v>2</v>
      </c>
      <c r="G8" s="4">
        <v>2</v>
      </c>
      <c r="H8" s="17">
        <v>34560</v>
      </c>
      <c r="I8" s="14">
        <f t="shared" si="0"/>
        <v>69120</v>
      </c>
      <c r="J8" s="15">
        <v>35940</v>
      </c>
      <c r="K8" s="14">
        <f t="shared" si="1"/>
        <v>71880</v>
      </c>
      <c r="L8" s="15">
        <f t="shared" si="2"/>
        <v>35250</v>
      </c>
      <c r="M8" s="14">
        <f t="shared" si="3"/>
        <v>70500</v>
      </c>
      <c r="N8" s="1"/>
    </row>
    <row r="9" spans="1:14" ht="63.75" customHeight="1" x14ac:dyDescent="0.25">
      <c r="A9" s="4">
        <v>4</v>
      </c>
      <c r="B9" s="28" t="s">
        <v>17</v>
      </c>
      <c r="C9" s="11" t="s">
        <v>18</v>
      </c>
      <c r="D9" s="20" t="s">
        <v>19</v>
      </c>
      <c r="E9" s="18" t="s">
        <v>13</v>
      </c>
      <c r="F9" s="5" t="s">
        <v>12</v>
      </c>
      <c r="G9" s="4">
        <v>5</v>
      </c>
      <c r="H9" s="17">
        <v>21340</v>
      </c>
      <c r="I9" s="14">
        <f t="shared" si="0"/>
        <v>106700</v>
      </c>
      <c r="J9" s="15">
        <v>22620</v>
      </c>
      <c r="K9" s="14">
        <f t="shared" si="1"/>
        <v>113100</v>
      </c>
      <c r="L9" s="15">
        <f t="shared" si="2"/>
        <v>21980</v>
      </c>
      <c r="M9" s="14">
        <f t="shared" si="3"/>
        <v>109900</v>
      </c>
      <c r="N9" s="1"/>
    </row>
    <row r="10" spans="1:14" ht="62.25" customHeight="1" x14ac:dyDescent="0.25">
      <c r="A10" s="4">
        <v>5</v>
      </c>
      <c r="B10" s="6" t="s">
        <v>26</v>
      </c>
      <c r="C10" s="11" t="s">
        <v>21</v>
      </c>
      <c r="D10" s="20" t="s">
        <v>20</v>
      </c>
      <c r="E10" s="18" t="s">
        <v>13</v>
      </c>
      <c r="F10" s="29" t="s">
        <v>12</v>
      </c>
      <c r="G10" s="4">
        <v>2</v>
      </c>
      <c r="H10" s="17">
        <v>10600</v>
      </c>
      <c r="I10" s="14">
        <f t="shared" si="0"/>
        <v>21200</v>
      </c>
      <c r="J10" s="15">
        <v>11240</v>
      </c>
      <c r="K10" s="14">
        <f t="shared" si="1"/>
        <v>22480</v>
      </c>
      <c r="L10" s="15">
        <f t="shared" si="2"/>
        <v>10920</v>
      </c>
      <c r="M10" s="14">
        <f t="shared" si="3"/>
        <v>21840</v>
      </c>
      <c r="N10" s="1"/>
    </row>
    <row r="11" spans="1:14" ht="22.5" customHeight="1" x14ac:dyDescent="0.25">
      <c r="A11" s="4"/>
      <c r="B11" s="30" t="s">
        <v>29</v>
      </c>
      <c r="C11" s="31"/>
      <c r="D11" s="32"/>
      <c r="E11" s="4"/>
      <c r="F11" s="4"/>
      <c r="G11" s="4"/>
      <c r="H11" s="4"/>
      <c r="I11" s="33">
        <f>SUM(I6:I10)</f>
        <v>400720</v>
      </c>
      <c r="J11" s="4"/>
      <c r="K11" s="33">
        <f>SUM(K6:K10)</f>
        <v>417240</v>
      </c>
      <c r="L11" s="4"/>
      <c r="M11" s="33">
        <f>SUM(M6:M10)</f>
        <v>408980</v>
      </c>
      <c r="N11" s="1"/>
    </row>
    <row r="12" spans="1:14" s="38" customFormat="1" ht="26.25" customHeight="1" x14ac:dyDescent="0.25">
      <c r="A12" s="34"/>
      <c r="B12" s="35" t="s">
        <v>33</v>
      </c>
      <c r="C12" s="36"/>
      <c r="D12" s="36"/>
      <c r="E12" s="34"/>
      <c r="F12" s="37"/>
      <c r="G12" s="34"/>
      <c r="H12" s="37"/>
    </row>
    <row r="13" spans="1:14" s="38" customFormat="1" ht="41.25" customHeight="1" x14ac:dyDescent="0.25">
      <c r="A13" s="34"/>
      <c r="B13" s="56" t="s">
        <v>34</v>
      </c>
      <c r="C13" s="56"/>
      <c r="D13" s="56"/>
      <c r="E13" s="39"/>
      <c r="F13" s="37"/>
      <c r="G13" s="34"/>
      <c r="H13" s="54" t="s">
        <v>35</v>
      </c>
      <c r="I13" s="54"/>
    </row>
    <row r="14" spans="1:14" s="38" customFormat="1" ht="16.5" customHeight="1" x14ac:dyDescent="0.25">
      <c r="A14" s="34"/>
      <c r="B14" s="35" t="s">
        <v>36</v>
      </c>
      <c r="C14" s="36"/>
      <c r="D14" s="36"/>
      <c r="E14" s="34"/>
      <c r="F14" s="37"/>
      <c r="G14" s="34"/>
      <c r="H14" s="37"/>
    </row>
    <row r="15" spans="1:14" s="38" customFormat="1" ht="39" customHeight="1" x14ac:dyDescent="0.25">
      <c r="A15" s="34"/>
      <c r="B15" s="35" t="s">
        <v>37</v>
      </c>
      <c r="C15" s="36"/>
      <c r="D15" s="36"/>
      <c r="E15" s="34"/>
      <c r="F15" s="37"/>
      <c r="G15" s="34"/>
      <c r="H15" s="54" t="s">
        <v>38</v>
      </c>
      <c r="I15" s="54"/>
    </row>
    <row r="16" spans="1:14" s="38" customFormat="1" ht="43.5" customHeight="1" x14ac:dyDescent="0.25">
      <c r="A16" s="34"/>
      <c r="B16" s="55" t="s">
        <v>39</v>
      </c>
      <c r="C16" s="55"/>
      <c r="D16" s="36"/>
      <c r="E16" s="34"/>
      <c r="F16" s="37"/>
      <c r="G16" s="34"/>
      <c r="H16" s="54" t="s">
        <v>40</v>
      </c>
      <c r="I16" s="54"/>
    </row>
    <row r="17" spans="1:9" s="38" customFormat="1" ht="34.5" customHeight="1" x14ac:dyDescent="0.25">
      <c r="A17" s="34"/>
      <c r="B17" s="56" t="s">
        <v>41</v>
      </c>
      <c r="C17" s="56"/>
      <c r="D17" s="56"/>
      <c r="E17" s="39"/>
      <c r="F17" s="37"/>
      <c r="G17" s="34"/>
      <c r="H17" s="54" t="s">
        <v>42</v>
      </c>
      <c r="I17" s="54"/>
    </row>
    <row r="18" spans="1:9" s="38" customFormat="1" ht="41.25" customHeight="1" x14ac:dyDescent="0.25">
      <c r="A18" s="34"/>
      <c r="B18" s="55" t="s">
        <v>43</v>
      </c>
      <c r="C18" s="55"/>
      <c r="D18" s="55"/>
      <c r="E18" s="55"/>
      <c r="F18" s="37"/>
      <c r="G18" s="34"/>
      <c r="H18" s="54" t="s">
        <v>44</v>
      </c>
      <c r="I18" s="54"/>
    </row>
    <row r="19" spans="1:9" s="38" customFormat="1" ht="34.5" customHeight="1" x14ac:dyDescent="0.3">
      <c r="A19" s="34"/>
      <c r="B19" s="53" t="s">
        <v>45</v>
      </c>
      <c r="C19" s="53"/>
      <c r="D19" s="53"/>
      <c r="E19" s="53"/>
      <c r="F19" s="37"/>
      <c r="G19" s="34"/>
      <c r="H19" s="54" t="s">
        <v>46</v>
      </c>
      <c r="I19" s="54"/>
    </row>
    <row r="20" spans="1:9" s="38" customFormat="1" ht="42" customHeight="1" x14ac:dyDescent="0.3">
      <c r="A20" s="34"/>
      <c r="B20" s="53" t="s">
        <v>47</v>
      </c>
      <c r="C20" s="53"/>
      <c r="D20" s="53"/>
      <c r="E20" s="34"/>
      <c r="F20" s="37"/>
      <c r="G20" s="34"/>
      <c r="H20" s="54" t="s">
        <v>48</v>
      </c>
      <c r="I20" s="54"/>
    </row>
  </sheetData>
  <mergeCells count="14">
    <mergeCell ref="A3:G3"/>
    <mergeCell ref="B13:D13"/>
    <mergeCell ref="H13:I13"/>
    <mergeCell ref="H15:I15"/>
    <mergeCell ref="H16:I16"/>
    <mergeCell ref="B20:D20"/>
    <mergeCell ref="H20:I20"/>
    <mergeCell ref="B16:C16"/>
    <mergeCell ref="B17:D17"/>
    <mergeCell ref="H17:I17"/>
    <mergeCell ref="B18:E18"/>
    <mergeCell ref="H18:I18"/>
    <mergeCell ref="B19:E19"/>
    <mergeCell ref="H19:I19"/>
  </mergeCells>
  <pageMargins left="0.25" right="0.25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Реагенти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2024-08-30T08:43:52Z</cp:lastPrinted>
  <dcterms:created xsi:type="dcterms:W3CDTF">2015-06-05T18:17:20Z</dcterms:created>
  <dcterms:modified xsi:type="dcterms:W3CDTF">2024-09-30T09:31:40Z</dcterms:modified>
</cp:coreProperties>
</file>