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filterPrivacy="1" defaultThemeVersion="124226"/>
  <xr:revisionPtr revIDLastSave="0" documentId="13_ncr:1_{68677271-3D95-4E02-BE52-572F61C02231}" xr6:coauthVersionLast="36" xr6:coauthVersionMax="36" xr10:uidLastSave="{00000000-0000-0000-0000-000000000000}"/>
  <bookViews>
    <workbookView xWindow="0" yWindow="0" windowWidth="28800" windowHeight="12225" xr2:uid="{00000000-000D-0000-FFFF-FFFF00000000}"/>
  </bookViews>
  <sheets>
    <sheet name="Реагенти" sheetId="6" r:id="rId1"/>
    <sheet name="Лист2" sheetId="8" r:id="rId2"/>
  </sheets>
  <calcPr calcId="191029"/>
</workbook>
</file>

<file path=xl/calcChain.xml><?xml version="1.0" encoding="utf-8"?>
<calcChain xmlns="http://schemas.openxmlformats.org/spreadsheetml/2006/main">
  <c r="K24" i="6" l="1"/>
  <c r="L24" i="6"/>
  <c r="I24" i="6" l="1"/>
  <c r="M24" i="6" s="1"/>
  <c r="L7" i="6" l="1"/>
  <c r="L8" i="6"/>
  <c r="L9" i="6"/>
  <c r="L10" i="6"/>
  <c r="L11" i="6"/>
  <c r="L12" i="6"/>
  <c r="L13" i="6"/>
  <c r="L14" i="6"/>
  <c r="L15" i="6"/>
  <c r="L16" i="6"/>
  <c r="L17" i="6"/>
  <c r="L18" i="6"/>
  <c r="L19" i="6"/>
  <c r="L20" i="6"/>
  <c r="L21" i="6"/>
  <c r="L22" i="6"/>
  <c r="L23" i="6"/>
  <c r="L25" i="6"/>
  <c r="L6" i="6"/>
  <c r="I7" i="6"/>
  <c r="I8" i="6"/>
  <c r="I9" i="6"/>
  <c r="I10" i="6"/>
  <c r="I11" i="6"/>
  <c r="I12" i="6"/>
  <c r="I13" i="6"/>
  <c r="I14" i="6"/>
  <c r="I15" i="6"/>
  <c r="I16" i="6"/>
  <c r="I17" i="6"/>
  <c r="I18" i="6"/>
  <c r="I19" i="6"/>
  <c r="I20" i="6"/>
  <c r="I21" i="6"/>
  <c r="I22" i="6"/>
  <c r="I23" i="6"/>
  <c r="I25" i="6"/>
  <c r="I6" i="6"/>
  <c r="K7" i="6"/>
  <c r="K8" i="6"/>
  <c r="K9" i="6"/>
  <c r="K10" i="6"/>
  <c r="K11" i="6"/>
  <c r="K12" i="6"/>
  <c r="K13" i="6"/>
  <c r="K14" i="6"/>
  <c r="K15" i="6"/>
  <c r="K16" i="6"/>
  <c r="K17" i="6"/>
  <c r="K18" i="6"/>
  <c r="K19" i="6"/>
  <c r="K20" i="6"/>
  <c r="K21" i="6"/>
  <c r="K22" i="6"/>
  <c r="K23" i="6"/>
  <c r="K25" i="6"/>
  <c r="K6" i="6"/>
  <c r="M6" i="6" l="1"/>
  <c r="M15" i="6"/>
  <c r="M23" i="6"/>
  <c r="M25" i="6"/>
  <c r="M16" i="6"/>
  <c r="M18" i="6"/>
  <c r="M22" i="6"/>
  <c r="M21" i="6"/>
  <c r="M13" i="6"/>
  <c r="M8" i="6"/>
  <c r="M20" i="6"/>
  <c r="M17" i="6"/>
  <c r="M12" i="6"/>
  <c r="M11" i="6"/>
  <c r="M9" i="6"/>
  <c r="M7" i="6"/>
  <c r="M14" i="6"/>
  <c r="M19" i="6"/>
  <c r="I26" i="6"/>
  <c r="M10" i="6"/>
  <c r="K26" i="6"/>
  <c r="M26" i="6" l="1"/>
</calcChain>
</file>

<file path=xl/sharedStrings.xml><?xml version="1.0" encoding="utf-8"?>
<sst xmlns="http://schemas.openxmlformats.org/spreadsheetml/2006/main" count="131" uniqueCount="83">
  <si>
    <t>Одиниця виміру</t>
  </si>
  <si>
    <t>МТВ</t>
  </si>
  <si>
    <t>набір</t>
  </si>
  <si>
    <t>Назва медичного виробу</t>
  </si>
  <si>
    <t>Код НК</t>
  </si>
  <si>
    <t>Код ДК 021:2015</t>
  </si>
  <si>
    <t>Загалом</t>
  </si>
  <si>
    <t>Кількість, уп.</t>
  </si>
  <si>
    <t>Ціна 2 за одиницю, грн</t>
  </si>
  <si>
    <t>Ціна 1 за одиницю, грн</t>
  </si>
  <si>
    <t>Середня ціна, грн</t>
  </si>
  <si>
    <t>Середня сума, грн</t>
  </si>
  <si>
    <t>Універсальний набір реагентів призначений для проведення ПЛР  для ампліфікації геномних послідовностей, плазмідних або кДНК, включаючи кількісне визначення та генотипізацію</t>
  </si>
  <si>
    <t>Набір реагентів для селективного аналізу дволанцюгової ДНК над РНК, для використання з флюорометром Qubit</t>
  </si>
  <si>
    <t>шт.</t>
  </si>
  <si>
    <t>Набір для виявлення ламкої Х-хромосоми</t>
  </si>
  <si>
    <t>шт</t>
  </si>
  <si>
    <t>41906 - Контроль детектування гібридизації нуклеїнових кислот IVD</t>
  </si>
  <si>
    <t>59480
Синдром розумової відсталості з ламкою Х-хромосомою ІВД, набір, аналіз нуклеїнових кислот</t>
  </si>
  <si>
    <t>Набір призначений для проведення  мультиплексної лігат-залежної ампліфікації зонду (MLPA).
Наявний флуоресцентний барвник: FAM
Фасування: не менше 500 реакцій</t>
  </si>
  <si>
    <t xml:space="preserve">Набір забезпечує виділення із зразків плазми чи сиворотки крові або з цільної крові . 
Формат екстракції - центрифужні колонки з силікамембраною.
Містить все необхідне в т.ч. пробірки 2 мл, і протеїназу К.
Можливість виділення як вручну так і автоматично на станції для виділення нуклеїнових кислот Qiacube Connect.
250 виділень в упаковці.
</t>
  </si>
  <si>
    <t xml:space="preserve"> 41906 - Контроль детектування гібридизації нуклеїнових кислот IVD</t>
  </si>
  <si>
    <t>Набір реагентів на СМА, EK1-FAM , 500 проб, або еквівалент</t>
  </si>
  <si>
    <t>Набір реагентів на СМА, P021-100R, SD082, або еквівалент</t>
  </si>
  <si>
    <t>Реагент SALSA Reference Selection DNA , або еквівалент</t>
  </si>
  <si>
    <t>Набір реактивів призначений для проведення автоматизованої пробопідготовки та секвенування. Реактиви поставляються у готових для використання картриджах. Набір забезпечує проведення 8 реакцій</t>
  </si>
  <si>
    <t xml:space="preserve">Набір реагентів призначений для приготування восьми бібліотек екзомів для подальшого проведення секвенування за допомогою системи Ion GeneStudio S5 System. Набір має містити 96-ти лункові планшети із висушеними олігонуклеотидами/праймерами та набір реагентів для приготування бібліотек. Набір має забезпечувати 8 реакцій
</t>
  </si>
  <si>
    <t xml:space="preserve"> Набір призначений для визначення синдрому ламкої Х-хромосоми методом фрагментного аналізу. Набір має класифікувати алелі за кількістю CGG повторів від Нормальних (&lt;45) до Повної мутації (≥200). Набір має бути розрахований на аналіз не менш ніж 48 зразків.  Праймери, що входять до складу набору мають бути мічені барвником FAM. Набір має бути придатним для роботи на генетичних аналізаторах Applied Biosystems 3500/3500xL Genetic Analyzer або SeqStudio Genetic Analyzer.
</t>
  </si>
  <si>
    <t xml:space="preserve">Набір призначений для виявлення делецій або дуплікації в генах SMN1, SMN2 та екзоні 5 гену NAIP у геномній ДНК людни методом MLPA. Набір реагентів повинен використовувати універсальну технологію вивчення варіацій кількості генних копій – MLPA. Аналіз роботи набору реагентів має проводитись за допомогою капілярного електрофорезу за методом Сенгера. Склад: не менше 32 зондів MLPA з продуктами ампліфікації від 175 до 445 п.н. Наявність не менше 9-ти фрагментів контролю якості, що генерують продукти ампліфікації між 64 і 105 п.н.
Фасування: не менше 100 реакцій"
</t>
  </si>
  <si>
    <t xml:space="preserve">Реактив повинен використовуватись як контрольний позитивний зразок при роботі з наборами для проведення MLPA. Набір повинен призначений при роботи з капілярним електрофорезом за методом Сенгера
</t>
  </si>
  <si>
    <t>Набір 540 Chip kit, v2.0 (8 чипів), або еквівалент</t>
  </si>
  <si>
    <t>Набір Ion 540™ Kit-Chef improved (2 sequencing runs per initialization)  , або еквівалент</t>
  </si>
  <si>
    <t>Набір чипів призначений для проведення секвенування на системі  Ion S5. Чип запезпечує від 60 до 80 мілліонів прочитань із довжиною до 200 п.о.</t>
  </si>
  <si>
    <t xml:space="preserve">Набір реактивів для виділення ДНК з крові, на 250 зразків </t>
  </si>
  <si>
    <t>Набір реактивів призначений для проведення  de novo секвенування на генетичному аналізаторі 3500 Dx/3500xL Dx. Реагенти мають забезпечувати не менш ніж 100 реакцій</t>
  </si>
  <si>
    <t>Набір реактивів для проведення секвенування ABI PRISM BigDye Terminator v3.2 Ready Reaction Cycle Sequencing Kit, або еквівалент</t>
  </si>
  <si>
    <t>відсутній</t>
  </si>
  <si>
    <t>Мікрочип типу WT для мікрочипової системи електрофорезу нуклеїнових кислот MultiNA</t>
  </si>
  <si>
    <t>Набір реагнетів Ion AmpliSeq™ Exome RDY Kit 4x2, 8 rxn , або еквівалент</t>
  </si>
  <si>
    <t>Гелій газ в балонах</t>
  </si>
  <si>
    <t>фл</t>
  </si>
  <si>
    <t>Суміш повина містити готову до використання суміш ДНК-полімерази Platinum SuperFi II, буфера Platinum SuperFi II і dNTP для зручного налаштування ПЛР, а також два барвники для відстеження для прямого завантаження продуктів ПЛР. на гелях. ДНК-полімераза Platinum SuperFi II — це ДНК-полімераза для перевірки, яка поєднує в собі чудову точність з інноваційним буфером SuperFi II, що забезпечує універсальний відпал праймера для найвищого успіху в ПЛР. Він ідеально підходить для клонування, мутагенезу та інших застосувань, завдяки чому забезпечується найвища точність послідовності. Концентрація 2х. Кількість реакцій 500.</t>
  </si>
  <si>
    <t>60091 —
ПЛР-майстер-мікс
амліфікаціонний
реагент ІВД, набір</t>
  </si>
  <si>
    <t>Матеріал виготовлення чипу: кварц
Довжина роздільного каналу: 23 мм
Розташування електродів: на кристалі</t>
  </si>
  <si>
    <t>Порошок від білого до майже білого кольору. Чистота не гірше 95,0%.</t>
  </si>
  <si>
    <t>52521 - Екстракція/ізоляціянуклеїновихкислот, набір IVD</t>
  </si>
  <si>
    <t>Гелій чистотою не гірше 99,999 % в балоні на 40 л.</t>
  </si>
  <si>
    <t>Сума 1, грн</t>
  </si>
  <si>
    <t>Сума 2, грн</t>
  </si>
  <si>
    <t>(+)-Biotin 4-amidobenzoic acid sodium salt</t>
  </si>
  <si>
    <t xml:space="preserve">Набір барвників для флуориметричних досліджень кількості та якості виділенної ДНК. Діапазон вимірювань 0.1-120 ng, достатньо для 500 реакцій. </t>
  </si>
  <si>
    <t>Панель Precision ID mtDNA Whole Genome Panel</t>
  </si>
  <si>
    <t xml:space="preserve">Панель повинна бути  призначена для аналізу мітохондріальної ДНК (мтДНК) методом секвенування наступного покоління (NGS).
Повинен бути 2-пуловий мультиплексний аналіз, який спрямований на весь мітохондріальний геном людини (16 569 bp).
Кожен пул повинен містить 81 пару праймерів з мінімальним перекриттям праймерів між пулами. 
Панель повинна бути розрахована для проведення 96 реакцій за допомогою ручного набору Precision ID Library або 48 реакцій за допомогою автоматизованого набору бібліотеки Precision ID DL8.
</t>
  </si>
  <si>
    <t>62173
Секвенування
нуклеїнових кислот, набір
реагентів IVD (діагностика
in vitro)</t>
  </si>
  <si>
    <t>Набір реагентів CytoScan™ HD Kit Plus 24</t>
  </si>
  <si>
    <t>P050-100R SALSA MLPA Probemix P050 CAH – 100 rxn</t>
  </si>
  <si>
    <t xml:space="preserve">• Набір призначений для виявлення великих делецій та значних конверсій генів у гені CYP21A2 та навколишньому регіоні на хромосомі 6p21.3.
• Набір реагентів повинен використовувати універсальну технологію вивчення варіацій кількості генних копій – MLPA.
• Аналіз результатів має проводитись за допомогою капілярного електрофорезу за методом Сенгера
• Склад: не менше 30 ДНК-зондів з продуктами ампліфікації від 130 до 382 п.н.
• Наявність не менше 10-ти фрагментів контролю якості, що генерують продукти ампліфікації між 64 і 118 п.н
</t>
  </si>
  <si>
    <t>Вода для LC-MS</t>
  </si>
  <si>
    <t>Вода для хроматографії. Використовується для РХ/МС. Електропровідність не більше 0,1 µS/cm. Фасування 2,5 л</t>
  </si>
  <si>
    <t>Набір реактивів та чіпів для проведення мікроматричного аналізу. Кількість аналізів не менше 24. Роздільна здатність не менше 2,6 мільйона маркерів кількості копій для виявлення зміни кількості копій 25-50 кб в геномі з високою специфічністю з алельним підтвердженням однонуклеотидного поліморфізму (SNP)</t>
  </si>
  <si>
    <t>Кастомна Збірка генів (від 301 до 500) - Ion AmpliSeq On-Demand Panel (301-500 генів), 96 реакцій</t>
  </si>
  <si>
    <t>Два пули праймерів для створення бібліотек NGS для проведення проведення генетичних досліджень.
Панель має включати у себе від 51 до 300 генів.
Панель має забезпечувати не менш ніж 96 реакцій.
Панель має бути сумісною з системами Ion Torrent.</t>
  </si>
  <si>
    <t>Кастомна збірка генів Ion AmpliSeq  On-Demand Panel (51-300 генів), 96 реакцій</t>
  </si>
  <si>
    <t xml:space="preserve">Пул праймерів для приготування ручним методом бібліотек для подальшого секвенування на системах Ion Torrent.  Кількість генів, які можуть бути покритими панелю – 301-500. Набір розрахований на приготування бібліотек для 96-ти зразків
</t>
  </si>
  <si>
    <t>33690000-3 лікарські засоби різні</t>
  </si>
  <si>
    <t>Голова робочої групи</t>
  </si>
  <si>
    <t xml:space="preserve">Медичний директор з медичних питань                       </t>
  </si>
  <si>
    <t>Тетяна ІВАНОВА</t>
  </si>
  <si>
    <t>Члени робочої групи:</t>
  </si>
  <si>
    <t xml:space="preserve">Медичний директор </t>
  </si>
  <si>
    <t>Сергій ЧЕРНИШУК</t>
  </si>
  <si>
    <t xml:space="preserve">Медичний директор з поліклінічной роботи                 </t>
  </si>
  <si>
    <t>Володимир СОВА</t>
  </si>
  <si>
    <t>Завідувач відділом імуногістохімічних досліджень дитячого патологоанатомічного відділення</t>
  </si>
  <si>
    <t>Ольга ВИСТАВНИХ</t>
  </si>
  <si>
    <t>Завідувач Українським Референс-центром з клінічної лабораторної діагностики та метрології</t>
  </si>
  <si>
    <t>Вікторія ЯНОВСЬКА</t>
  </si>
  <si>
    <t>Наталія МИЦИК</t>
  </si>
  <si>
    <t>Заст. генерального директора з економічних питань</t>
  </si>
  <si>
    <t>Наталія МИРУТА</t>
  </si>
  <si>
    <t>В.о. завідувач лабораторії медичної генетики СМГЦ</t>
  </si>
  <si>
    <r>
      <rPr>
        <b/>
        <sz val="20"/>
        <color theme="1"/>
        <rFont val="Times New Roman"/>
        <family val="1"/>
        <charset val="204"/>
      </rPr>
      <t xml:space="preserve">ІНФОРМАЦІЯ
про необхідні технічні, якісні та кількісні характеристики предмету закупівлі (реагенти для неонатального скринінгу Експертні дослідження)   </t>
    </r>
    <r>
      <rPr>
        <b/>
        <sz val="18"/>
        <color theme="1"/>
        <rFont val="Times New Roman"/>
        <family val="1"/>
        <charset val="204"/>
      </rPr>
      <t xml:space="preserve">                                                                                                                                                                 </t>
    </r>
  </si>
  <si>
    <t>№+A5:E17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</si>
</sst>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4"/>
      <color theme="1"/>
      <name val="Times New Roman"/>
      <family val="1"/>
      <charset val="204"/>
    </font>
    <font>
      <b/>
      <sz val="14"/>
      <color theme="1"/>
      <name val="Times New Roman"/>
      <family val="1"/>
      <charset val="204"/>
    </font>
    <font>
      <sz val="14"/>
      <name val="Times New Roman"/>
      <family val="1"/>
      <charset val="204"/>
    </font>
    <font>
      <sz val="10"/>
      <name val="Arial Cyr"/>
      <charset val="204"/>
    </font>
    <font>
      <sz val="11"/>
      <color rgb="FF000000"/>
      <name val="Calibri"/>
      <family val="2"/>
      <charset val="204"/>
    </font>
    <font>
      <sz val="14"/>
      <color rgb="FF000000"/>
      <name val="Times New Roman"/>
      <family val="1"/>
      <charset val="204"/>
    </font>
    <font>
      <sz val="16"/>
      <color theme="1"/>
      <name val="Times New Roman"/>
      <family val="1"/>
      <charset val="204"/>
    </font>
    <font>
      <sz val="16"/>
      <color rgb="FF000000"/>
      <name val="Times New Roman"/>
      <family val="1"/>
      <charset val="204"/>
    </font>
    <font>
      <b/>
      <sz val="18"/>
      <color theme="1"/>
      <name val="Times New Roman"/>
      <family val="1"/>
      <charset val="204"/>
    </font>
    <font>
      <b/>
      <sz val="20"/>
      <color theme="1"/>
      <name val="Times New Roman"/>
      <family val="1"/>
      <charset val="204"/>
    </font>
  </fonts>
  <fills count="4">
    <fill>
      <patternFill patternType="none"/>
    </fill>
    <fill>
      <patternFill patternType="gray125"/>
    </fill>
    <fill>
      <patternFill patternType="solid">
        <fgColor rgb="FFFFFFFF"/>
        <bgColor rgb="FFFFFFFF"/>
      </patternFill>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5">
    <xf numFmtId="0" fontId="0" fillId="0" borderId="0"/>
    <xf numFmtId="0" fontId="2" fillId="0" borderId="0"/>
    <xf numFmtId="0" fontId="1" fillId="0" borderId="0"/>
    <xf numFmtId="0" fontId="6" fillId="0" borderId="0"/>
    <xf numFmtId="0" fontId="7" fillId="0" borderId="0"/>
  </cellStyleXfs>
  <cellXfs count="85">
    <xf numFmtId="0" fontId="0" fillId="0" borderId="0" xfId="0"/>
    <xf numFmtId="0" fontId="3" fillId="0" borderId="0" xfId="0" applyFont="1" applyAlignment="1">
      <alignment horizontal="center" vertical="center"/>
    </xf>
    <xf numFmtId="0" fontId="5" fillId="0" borderId="1" xfId="0" applyFont="1" applyBorder="1" applyAlignment="1">
      <alignment horizontal="center" vertical="center"/>
    </xf>
    <xf numFmtId="1" fontId="3" fillId="0" borderId="1" xfId="0" applyNumberFormat="1" applyFont="1" applyBorder="1" applyAlignment="1">
      <alignment horizontal="center" vertical="center"/>
    </xf>
    <xf numFmtId="0" fontId="4" fillId="0" borderId="0" xfId="0" applyFont="1" applyBorder="1" applyAlignment="1">
      <alignment horizontal="left"/>
    </xf>
    <xf numFmtId="0" fontId="5" fillId="0" borderId="0" xfId="0" applyFont="1" applyBorder="1" applyAlignment="1">
      <alignment horizontal="center" vertical="center"/>
    </xf>
    <xf numFmtId="1" fontId="3" fillId="0" borderId="0" xfId="0" applyNumberFormat="1" applyFont="1" applyBorder="1" applyAlignment="1">
      <alignment horizontal="center" vertical="center"/>
    </xf>
    <xf numFmtId="0" fontId="3" fillId="0" borderId="1" xfId="0" applyFont="1" applyBorder="1" applyAlignment="1">
      <alignment horizontal="center" vertical="center"/>
    </xf>
    <xf numFmtId="4" fontId="3" fillId="0" borderId="1" xfId="0" applyNumberFormat="1" applyFont="1" applyBorder="1" applyAlignment="1">
      <alignment horizontal="center" vertical="center"/>
    </xf>
    <xf numFmtId="0" fontId="4" fillId="0" borderId="1" xfId="0" applyFont="1" applyBorder="1" applyAlignment="1">
      <alignment horizontal="left" vertical="center"/>
    </xf>
    <xf numFmtId="0" fontId="3" fillId="0" borderId="0" xfId="0" applyFont="1" applyAlignment="1">
      <alignment vertical="center" wrapText="1"/>
    </xf>
    <xf numFmtId="0" fontId="3" fillId="0" borderId="0" xfId="0" applyFont="1" applyAlignment="1">
      <alignment horizontal="left" vertical="center" wrapText="1"/>
    </xf>
    <xf numFmtId="0" fontId="3" fillId="0" borderId="0" xfId="0" applyFont="1" applyAlignment="1">
      <alignment horizontal="center" vertical="center" wrapText="1"/>
    </xf>
    <xf numFmtId="0" fontId="3" fillId="0" borderId="0" xfId="0" applyFont="1" applyFill="1" applyAlignment="1">
      <alignment horizontal="center" vertical="center" wrapText="1"/>
    </xf>
    <xf numFmtId="0" fontId="3" fillId="0" borderId="0" xfId="0" applyFont="1"/>
    <xf numFmtId="0" fontId="8" fillId="0" borderId="1" xfId="0" applyFont="1" applyBorder="1" applyAlignment="1">
      <alignment horizontal="center" vertical="center" wrapText="1"/>
    </xf>
    <xf numFmtId="1" fontId="8" fillId="0" borderId="1" xfId="0" applyNumberFormat="1" applyFont="1" applyBorder="1" applyAlignment="1">
      <alignment horizontal="center" vertical="center" wrapText="1"/>
    </xf>
    <xf numFmtId="4" fontId="8" fillId="0" borderId="1" xfId="0" applyNumberFormat="1" applyFont="1" applyBorder="1" applyAlignment="1">
      <alignment horizontal="center" vertical="center" wrapText="1"/>
    </xf>
    <xf numFmtId="0" fontId="3" fillId="0" borderId="1" xfId="0" applyFont="1" applyFill="1" applyBorder="1" applyAlignment="1">
      <alignment horizontal="center" vertical="center"/>
    </xf>
    <xf numFmtId="0" fontId="3" fillId="0" borderId="4" xfId="0" applyFont="1" applyBorder="1" applyAlignment="1">
      <alignment vertical="top" wrapText="1"/>
    </xf>
    <xf numFmtId="0" fontId="3" fillId="3" borderId="1" xfId="0" applyFont="1" applyFill="1" applyBorder="1" applyAlignment="1">
      <alignment vertical="top" wrapText="1"/>
    </xf>
    <xf numFmtId="0" fontId="3" fillId="0" borderId="1" xfId="0" applyFont="1" applyFill="1" applyBorder="1" applyAlignment="1">
      <alignment horizontal="center" vertical="center" wrapText="1"/>
    </xf>
    <xf numFmtId="0" fontId="3" fillId="0" borderId="4" xfId="0" applyFont="1" applyBorder="1" applyAlignment="1">
      <alignment horizontal="center" vertical="center" wrapText="1"/>
    </xf>
    <xf numFmtId="4" fontId="5" fillId="3" borderId="5" xfId="0" applyNumberFormat="1" applyFont="1" applyFill="1" applyBorder="1" applyAlignment="1">
      <alignment horizontal="center" vertical="center"/>
    </xf>
    <xf numFmtId="4" fontId="3" fillId="2" borderId="1" xfId="0" applyNumberFormat="1" applyFont="1" applyFill="1" applyBorder="1" applyAlignment="1">
      <alignment horizontal="center" vertical="center"/>
    </xf>
    <xf numFmtId="0" fontId="3" fillId="0" borderId="1" xfId="0" applyFont="1" applyBorder="1" applyAlignment="1">
      <alignment vertical="top" wrapText="1"/>
    </xf>
    <xf numFmtId="0" fontId="3" fillId="0" borderId="1" xfId="0" applyFont="1" applyBorder="1" applyAlignment="1">
      <alignment horizontal="center" vertical="center" wrapText="1"/>
    </xf>
    <xf numFmtId="0" fontId="3" fillId="0" borderId="1" xfId="0" applyFont="1" applyFill="1" applyBorder="1" applyAlignment="1">
      <alignment vertical="top" wrapText="1"/>
    </xf>
    <xf numFmtId="0" fontId="3" fillId="3" borderId="1" xfId="0" applyFont="1" applyFill="1" applyBorder="1" applyAlignment="1">
      <alignment horizontal="left" vertical="top" wrapText="1"/>
    </xf>
    <xf numFmtId="4" fontId="3" fillId="3" borderId="5" xfId="0" applyNumberFormat="1" applyFont="1" applyFill="1" applyBorder="1" applyAlignment="1">
      <alignment horizontal="center" vertical="center"/>
    </xf>
    <xf numFmtId="0" fontId="5" fillId="0" borderId="1" xfId="0" applyFont="1" applyFill="1" applyBorder="1" applyAlignment="1">
      <alignment vertical="top" wrapText="1"/>
    </xf>
    <xf numFmtId="0" fontId="3" fillId="0" borderId="1" xfId="3" applyFont="1" applyBorder="1" applyAlignment="1">
      <alignment vertical="top" wrapText="1"/>
    </xf>
    <xf numFmtId="0" fontId="3" fillId="3" borderId="1" xfId="3" applyFont="1" applyFill="1" applyBorder="1" applyAlignment="1">
      <alignment vertical="top" wrapText="1"/>
    </xf>
    <xf numFmtId="0" fontId="5" fillId="0" borderId="1" xfId="0" applyFont="1" applyBorder="1" applyAlignment="1">
      <alignment vertical="top" wrapText="1"/>
    </xf>
    <xf numFmtId="0" fontId="5" fillId="0" borderId="1" xfId="0" applyFont="1" applyBorder="1" applyAlignment="1">
      <alignment horizontal="center" vertical="center" wrapText="1"/>
    </xf>
    <xf numFmtId="0" fontId="3" fillId="0" borderId="1" xfId="0" applyFont="1" applyBorder="1" applyAlignment="1">
      <alignment horizontal="left" vertical="top" wrapText="1" shrinkToFit="1"/>
    </xf>
    <xf numFmtId="0" fontId="3" fillId="0" borderId="1" xfId="0" applyFont="1" applyBorder="1" applyAlignment="1">
      <alignment horizontal="center" vertical="center" wrapText="1" shrinkToFit="1"/>
    </xf>
    <xf numFmtId="0" fontId="3" fillId="0" borderId="3" xfId="0" applyFont="1" applyBorder="1" applyAlignment="1">
      <alignment vertical="top" wrapText="1"/>
    </xf>
    <xf numFmtId="0" fontId="3" fillId="0" borderId="3" xfId="0" applyFont="1" applyBorder="1" applyAlignment="1">
      <alignment horizontal="center" vertical="center" wrapText="1" shrinkToFit="1"/>
    </xf>
    <xf numFmtId="4" fontId="5" fillId="0" borderId="1" xfId="0" applyNumberFormat="1" applyFont="1" applyBorder="1" applyAlignment="1">
      <alignment vertical="top" wrapText="1"/>
    </xf>
    <xf numFmtId="0" fontId="3" fillId="0" borderId="1" xfId="0" applyFont="1" applyFill="1" applyBorder="1" applyAlignment="1">
      <alignment horizontal="left" vertical="top" wrapText="1" shrinkToFit="1"/>
    </xf>
    <xf numFmtId="0" fontId="8" fillId="0" borderId="1" xfId="0" applyFont="1" applyBorder="1" applyAlignment="1">
      <alignment vertical="top" wrapText="1"/>
    </xf>
    <xf numFmtId="0" fontId="3" fillId="0" borderId="0" xfId="0" applyFont="1" applyAlignment="1">
      <alignment vertical="top" wrapText="1"/>
    </xf>
    <xf numFmtId="0" fontId="4" fillId="0" borderId="1" xfId="0" applyFont="1" applyFill="1" applyBorder="1" applyAlignment="1">
      <alignment horizontal="center" vertical="center" wrapText="1"/>
    </xf>
    <xf numFmtId="4" fontId="4" fillId="0" borderId="1" xfId="0" applyNumberFormat="1" applyFont="1" applyBorder="1" applyAlignment="1">
      <alignment horizontal="center" vertical="center"/>
    </xf>
    <xf numFmtId="0" fontId="3" fillId="0" borderId="0" xfId="0" applyFont="1" applyAlignment="1">
      <alignment vertical="center"/>
    </xf>
    <xf numFmtId="0" fontId="4" fillId="0" borderId="0" xfId="0" applyFont="1" applyFill="1" applyBorder="1" applyAlignment="1">
      <alignment horizontal="center" vertical="center" wrapText="1"/>
    </xf>
    <xf numFmtId="49" fontId="3" fillId="0" borderId="1" xfId="0" applyNumberFormat="1" applyFont="1" applyFill="1" applyBorder="1" applyAlignment="1">
      <alignment horizontal="left" vertical="center" wrapText="1"/>
    </xf>
    <xf numFmtId="0" fontId="3" fillId="0" borderId="1" xfId="0" applyFont="1" applyFill="1" applyBorder="1" applyAlignment="1">
      <alignment horizontal="left" vertical="center" wrapText="1"/>
    </xf>
    <xf numFmtId="0" fontId="3" fillId="0" borderId="1" xfId="0" applyFont="1" applyBorder="1" applyAlignment="1">
      <alignment horizontal="left" vertical="center" wrapText="1" shrinkToFit="1"/>
    </xf>
    <xf numFmtId="0" fontId="3" fillId="3" borderId="0" xfId="0" applyFont="1" applyFill="1" applyAlignment="1">
      <alignment horizontal="left" vertical="center" wrapText="1"/>
    </xf>
    <xf numFmtId="0" fontId="4" fillId="0" borderId="0" xfId="0" applyFont="1" applyBorder="1" applyAlignment="1">
      <alignment horizontal="left" vertical="center"/>
    </xf>
    <xf numFmtId="0" fontId="3" fillId="0" borderId="0" xfId="0" applyFont="1" applyAlignment="1">
      <alignment horizontal="left" vertical="center"/>
    </xf>
    <xf numFmtId="0" fontId="3" fillId="0" borderId="0" xfId="2" applyFont="1" applyAlignment="1">
      <alignment horizontal="center"/>
    </xf>
    <xf numFmtId="0" fontId="9" fillId="0" borderId="0" xfId="2" applyFont="1" applyBorder="1" applyAlignment="1">
      <alignment horizontal="center" vertical="center" wrapText="1"/>
    </xf>
    <xf numFmtId="0" fontId="9" fillId="0" borderId="0" xfId="2" applyFont="1" applyBorder="1" applyAlignment="1">
      <alignment vertical="center" wrapText="1"/>
    </xf>
    <xf numFmtId="0" fontId="9" fillId="0" borderId="0" xfId="2" applyFont="1" applyBorder="1" applyAlignment="1">
      <alignment horizontal="left" vertical="center" wrapText="1"/>
    </xf>
    <xf numFmtId="0" fontId="10" fillId="0" borderId="2" xfId="2" applyFont="1" applyBorder="1" applyAlignment="1">
      <alignment horizontal="center" vertical="center" wrapText="1"/>
    </xf>
    <xf numFmtId="0" fontId="9" fillId="0" borderId="2" xfId="2" applyFont="1" applyBorder="1" applyAlignment="1">
      <alignment horizontal="center" vertical="center" wrapText="1"/>
    </xf>
    <xf numFmtId="0" fontId="9" fillId="0" borderId="2" xfId="2" applyFont="1" applyBorder="1" applyAlignment="1">
      <alignment vertical="center" wrapText="1"/>
    </xf>
    <xf numFmtId="0" fontId="9" fillId="0" borderId="2" xfId="2" applyFont="1" applyBorder="1" applyAlignment="1">
      <alignment horizontal="left" vertical="center" wrapText="1"/>
    </xf>
    <xf numFmtId="0" fontId="10" fillId="0" borderId="6" xfId="2" applyFont="1" applyBorder="1" applyAlignment="1">
      <alignment horizontal="center" vertical="center" wrapText="1"/>
    </xf>
    <xf numFmtId="0" fontId="9" fillId="0" borderId="6" xfId="2" applyFont="1" applyBorder="1" applyAlignment="1">
      <alignment horizontal="center" vertical="center" wrapText="1"/>
    </xf>
    <xf numFmtId="0" fontId="3" fillId="0" borderId="0" xfId="2" applyFont="1" applyBorder="1" applyAlignment="1">
      <alignment horizontal="center" vertical="center" wrapText="1"/>
    </xf>
    <xf numFmtId="0" fontId="3" fillId="0" borderId="0" xfId="2" applyFont="1" applyFill="1" applyBorder="1" applyAlignment="1">
      <alignment horizontal="center" vertical="center" wrapText="1"/>
    </xf>
    <xf numFmtId="0" fontId="3" fillId="0" borderId="0" xfId="0" applyFont="1" applyFill="1" applyBorder="1" applyAlignment="1">
      <alignment horizontal="justify" vertical="center"/>
    </xf>
    <xf numFmtId="0" fontId="3" fillId="0" borderId="2" xfId="2" applyFont="1" applyFill="1" applyBorder="1" applyAlignment="1">
      <alignment horizontal="center" vertical="center" wrapText="1"/>
    </xf>
    <xf numFmtId="0" fontId="3" fillId="0" borderId="2" xfId="2" applyFont="1" applyBorder="1" applyAlignment="1">
      <alignment horizontal="center" vertical="center" wrapText="1"/>
    </xf>
    <xf numFmtId="0" fontId="9" fillId="0" borderId="0" xfId="2" applyFont="1" applyFill="1" applyBorder="1" applyAlignment="1">
      <alignment horizontal="center" vertical="center" wrapText="1"/>
    </xf>
    <xf numFmtId="0" fontId="9" fillId="0" borderId="0" xfId="0" applyFont="1" applyFill="1" applyBorder="1" applyAlignment="1">
      <alignment horizontal="justify" vertical="center"/>
    </xf>
    <xf numFmtId="0" fontId="3" fillId="0" borderId="6" xfId="2" applyFont="1" applyBorder="1" applyAlignment="1">
      <alignment horizontal="center" vertical="center" wrapText="1"/>
    </xf>
    <xf numFmtId="0" fontId="3" fillId="0" borderId="6" xfId="2" applyFont="1" applyFill="1" applyBorder="1" applyAlignment="1">
      <alignment horizontal="center" vertical="center" wrapText="1"/>
    </xf>
    <xf numFmtId="0" fontId="3" fillId="0" borderId="0" xfId="0" applyFont="1" applyBorder="1" applyAlignment="1">
      <alignment horizontal="center" vertical="center"/>
    </xf>
    <xf numFmtId="4" fontId="3" fillId="0" borderId="0" xfId="0" applyNumberFormat="1" applyFont="1" applyBorder="1" applyAlignment="1">
      <alignment horizontal="center" vertical="center"/>
    </xf>
    <xf numFmtId="4" fontId="4" fillId="0" borderId="0" xfId="0" applyNumberFormat="1" applyFont="1" applyBorder="1" applyAlignment="1">
      <alignment horizontal="center" vertical="center"/>
    </xf>
    <xf numFmtId="0" fontId="9" fillId="0" borderId="6" xfId="2" applyFont="1" applyBorder="1" applyAlignment="1">
      <alignment horizontal="left" vertical="center" wrapText="1"/>
    </xf>
    <xf numFmtId="0" fontId="11" fillId="0" borderId="0" xfId="0" applyFont="1" applyAlignment="1">
      <alignment horizontal="center" wrapText="1"/>
    </xf>
    <xf numFmtId="0" fontId="11" fillId="0" borderId="2" xfId="0" applyFont="1" applyBorder="1" applyAlignment="1">
      <alignment horizontal="center" wrapText="1"/>
    </xf>
    <xf numFmtId="0" fontId="3" fillId="0" borderId="0" xfId="0" applyFont="1" applyAlignment="1">
      <alignment horizontal="center" vertical="center" wrapText="1"/>
    </xf>
    <xf numFmtId="0" fontId="9" fillId="0" borderId="6" xfId="2" applyFont="1" applyFill="1" applyBorder="1" applyAlignment="1">
      <alignment horizontal="center" vertical="center" wrapText="1"/>
    </xf>
    <xf numFmtId="0" fontId="9" fillId="0" borderId="2" xfId="2" applyFont="1" applyBorder="1" applyAlignment="1">
      <alignment horizontal="left" vertical="top" wrapText="1"/>
    </xf>
    <xf numFmtId="0" fontId="9" fillId="0" borderId="2" xfId="2" applyFont="1" applyFill="1" applyBorder="1" applyAlignment="1">
      <alignment horizontal="center" vertical="center" wrapText="1"/>
    </xf>
    <xf numFmtId="0" fontId="9" fillId="0" borderId="6" xfId="2" applyFont="1" applyBorder="1" applyAlignment="1">
      <alignment horizontal="left" vertical="center" wrapText="1"/>
    </xf>
    <xf numFmtId="0" fontId="9" fillId="0" borderId="6" xfId="2" applyFont="1" applyBorder="1" applyAlignment="1">
      <alignment horizontal="left" vertical="top" wrapText="1"/>
    </xf>
    <xf numFmtId="0" fontId="9" fillId="0" borderId="6" xfId="2" applyFont="1" applyBorder="1" applyAlignment="1">
      <alignment horizontal="left" wrapText="1"/>
    </xf>
  </cellXfs>
  <cellStyles count="5">
    <cellStyle name="Звичайний" xfId="0" builtinId="0"/>
    <cellStyle name="Звичайний 2" xfId="1" xr:uid="{00000000-0005-0000-0000-000000000000}"/>
    <cellStyle name="Звичайний 3" xfId="2" xr:uid="{00000000-0005-0000-0000-000001000000}"/>
    <cellStyle name="Звичайний 3 2" xfId="4" xr:uid="{00000000-0005-0000-0000-000002000000}"/>
    <cellStyle name="Обычный 2" xfId="3" xr:uid="{00000000-0005-0000-0000-000004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фіс">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Офіс">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41"/>
  <sheetViews>
    <sheetView tabSelected="1" zoomScale="60" zoomScaleNormal="60" workbookViewId="0">
      <selection activeCell="A5" sqref="A5:G25"/>
    </sheetView>
  </sheetViews>
  <sheetFormatPr defaultColWidth="9.140625" defaultRowHeight="18.75" x14ac:dyDescent="0.3"/>
  <cols>
    <col min="1" max="1" width="5.85546875" style="10" customWidth="1"/>
    <col min="2" max="2" width="42.5703125" style="10" customWidth="1"/>
    <col min="3" max="3" width="70.28515625" style="10" customWidth="1"/>
    <col min="4" max="4" width="34.140625" style="11" customWidth="1"/>
    <col min="5" max="5" width="22.5703125" style="10" customWidth="1"/>
    <col min="6" max="6" width="12.85546875" style="10" customWidth="1"/>
    <col min="7" max="7" width="12.5703125" style="12" customWidth="1"/>
    <col min="8" max="8" width="19.42578125" style="13" customWidth="1"/>
    <col min="9" max="9" width="19.42578125" style="12" customWidth="1"/>
    <col min="10" max="10" width="17.5703125" style="13" customWidth="1"/>
    <col min="11" max="11" width="19.42578125" style="12" customWidth="1"/>
    <col min="12" max="12" width="18" style="13" customWidth="1"/>
    <col min="13" max="13" width="19.42578125" style="12" customWidth="1"/>
    <col min="14" max="16384" width="9.140625" style="14"/>
  </cols>
  <sheetData>
    <row r="1" spans="1:13" x14ac:dyDescent="0.3">
      <c r="B1" s="76" t="s">
        <v>81</v>
      </c>
      <c r="C1" s="76"/>
      <c r="D1" s="76"/>
      <c r="E1" s="76"/>
      <c r="F1" s="76"/>
      <c r="G1" s="76"/>
      <c r="H1" s="76"/>
      <c r="I1" s="76"/>
      <c r="J1" s="14"/>
      <c r="K1" s="14"/>
      <c r="L1" s="14"/>
      <c r="M1" s="14"/>
    </row>
    <row r="2" spans="1:13" x14ac:dyDescent="0.3">
      <c r="B2" s="76"/>
      <c r="C2" s="76"/>
      <c r="D2" s="76"/>
      <c r="E2" s="76"/>
      <c r="F2" s="76"/>
      <c r="G2" s="76"/>
      <c r="H2" s="76"/>
      <c r="I2" s="76"/>
      <c r="J2" s="14"/>
      <c r="K2" s="14"/>
      <c r="L2" s="14"/>
      <c r="M2" s="14"/>
    </row>
    <row r="3" spans="1:13" x14ac:dyDescent="0.3">
      <c r="B3" s="76"/>
      <c r="C3" s="76"/>
      <c r="D3" s="76"/>
      <c r="E3" s="76"/>
      <c r="F3" s="76"/>
      <c r="G3" s="76"/>
      <c r="H3" s="76"/>
      <c r="I3" s="76"/>
      <c r="J3" s="14"/>
      <c r="K3" s="14"/>
      <c r="L3" s="14"/>
      <c r="M3" s="14"/>
    </row>
    <row r="4" spans="1:13" x14ac:dyDescent="0.3">
      <c r="B4" s="77"/>
      <c r="C4" s="77"/>
      <c r="D4" s="77"/>
      <c r="E4" s="77"/>
      <c r="F4" s="77"/>
      <c r="G4" s="77"/>
      <c r="H4" s="77"/>
      <c r="I4" s="77"/>
      <c r="J4" s="14"/>
      <c r="K4" s="14"/>
      <c r="L4" s="14"/>
      <c r="M4" s="14"/>
    </row>
    <row r="5" spans="1:13" s="53" customFormat="1" ht="56.25" x14ac:dyDescent="0.3">
      <c r="A5" s="7" t="s">
        <v>82</v>
      </c>
      <c r="B5" s="15" t="s">
        <v>3</v>
      </c>
      <c r="C5" s="15" t="s">
        <v>1</v>
      </c>
      <c r="D5" s="15" t="s">
        <v>4</v>
      </c>
      <c r="E5" s="15" t="s">
        <v>5</v>
      </c>
      <c r="F5" s="15" t="s">
        <v>0</v>
      </c>
      <c r="G5" s="16" t="s">
        <v>7</v>
      </c>
      <c r="H5" s="16" t="s">
        <v>9</v>
      </c>
      <c r="I5" s="17" t="s">
        <v>47</v>
      </c>
      <c r="J5" s="16" t="s">
        <v>8</v>
      </c>
      <c r="K5" s="17" t="s">
        <v>48</v>
      </c>
      <c r="L5" s="16" t="s">
        <v>10</v>
      </c>
      <c r="M5" s="17" t="s">
        <v>11</v>
      </c>
    </row>
    <row r="6" spans="1:13" ht="229.5" customHeight="1" x14ac:dyDescent="0.3">
      <c r="A6" s="18">
        <v>1</v>
      </c>
      <c r="B6" s="19" t="s">
        <v>12</v>
      </c>
      <c r="C6" s="20" t="s">
        <v>41</v>
      </c>
      <c r="D6" s="47" t="s">
        <v>42</v>
      </c>
      <c r="E6" s="21" t="s">
        <v>64</v>
      </c>
      <c r="F6" s="22" t="s">
        <v>2</v>
      </c>
      <c r="G6" s="16">
        <v>1</v>
      </c>
      <c r="H6" s="23">
        <v>123000</v>
      </c>
      <c r="I6" s="8">
        <f>H6*G6</f>
        <v>123000</v>
      </c>
      <c r="J6" s="24">
        <v>126000</v>
      </c>
      <c r="K6" s="8">
        <f>J6*G6</f>
        <v>126000</v>
      </c>
      <c r="L6" s="24">
        <f>(H6+J6)/2</f>
        <v>124500</v>
      </c>
      <c r="M6" s="8">
        <f>(I6+K6)/2</f>
        <v>124500</v>
      </c>
    </row>
    <row r="7" spans="1:13" ht="79.5" customHeight="1" x14ac:dyDescent="0.3">
      <c r="A7" s="18">
        <v>2</v>
      </c>
      <c r="B7" s="25" t="s">
        <v>37</v>
      </c>
      <c r="C7" s="20" t="s">
        <v>43</v>
      </c>
      <c r="D7" s="47" t="s">
        <v>17</v>
      </c>
      <c r="E7" s="21" t="s">
        <v>64</v>
      </c>
      <c r="F7" s="26" t="s">
        <v>16</v>
      </c>
      <c r="G7" s="16">
        <v>1</v>
      </c>
      <c r="H7" s="23">
        <v>66000</v>
      </c>
      <c r="I7" s="8">
        <f t="shared" ref="I7:I25" si="0">H7*G7</f>
        <v>66000</v>
      </c>
      <c r="J7" s="8">
        <v>80200</v>
      </c>
      <c r="K7" s="8">
        <f t="shared" ref="K7:K25" si="1">J7*G7</f>
        <v>80200</v>
      </c>
      <c r="L7" s="24">
        <f t="shared" ref="L7:L25" si="2">(H7+J7)/2</f>
        <v>73100</v>
      </c>
      <c r="M7" s="8">
        <f t="shared" ref="M7:M25" si="3">(I7+K7)/2</f>
        <v>73100</v>
      </c>
    </row>
    <row r="8" spans="1:13" ht="79.5" customHeight="1" x14ac:dyDescent="0.3">
      <c r="A8" s="18">
        <v>3</v>
      </c>
      <c r="B8" s="25" t="s">
        <v>13</v>
      </c>
      <c r="C8" s="27" t="s">
        <v>50</v>
      </c>
      <c r="D8" s="48" t="s">
        <v>17</v>
      </c>
      <c r="E8" s="21" t="s">
        <v>64</v>
      </c>
      <c r="F8" s="26" t="s">
        <v>2</v>
      </c>
      <c r="G8" s="16">
        <v>1</v>
      </c>
      <c r="H8" s="23">
        <v>44100</v>
      </c>
      <c r="I8" s="8">
        <f t="shared" si="0"/>
        <v>44100</v>
      </c>
      <c r="J8" s="8">
        <v>45420</v>
      </c>
      <c r="K8" s="8">
        <f t="shared" si="1"/>
        <v>45420</v>
      </c>
      <c r="L8" s="24">
        <f t="shared" si="2"/>
        <v>44760</v>
      </c>
      <c r="M8" s="8">
        <f t="shared" si="3"/>
        <v>44760</v>
      </c>
    </row>
    <row r="9" spans="1:13" ht="153" customHeight="1" x14ac:dyDescent="0.3">
      <c r="A9" s="18">
        <v>4</v>
      </c>
      <c r="B9" s="20" t="s">
        <v>33</v>
      </c>
      <c r="C9" s="28" t="s">
        <v>20</v>
      </c>
      <c r="D9" s="50" t="s">
        <v>45</v>
      </c>
      <c r="E9" s="21" t="s">
        <v>64</v>
      </c>
      <c r="F9" s="26" t="s">
        <v>2</v>
      </c>
      <c r="G9" s="3">
        <v>1</v>
      </c>
      <c r="H9" s="29">
        <v>62370</v>
      </c>
      <c r="I9" s="8">
        <f t="shared" si="0"/>
        <v>62370</v>
      </c>
      <c r="J9" s="8">
        <v>67680</v>
      </c>
      <c r="K9" s="8">
        <f t="shared" si="1"/>
        <v>67680</v>
      </c>
      <c r="L9" s="24">
        <f t="shared" si="2"/>
        <v>65025</v>
      </c>
      <c r="M9" s="8">
        <f t="shared" si="3"/>
        <v>65025</v>
      </c>
    </row>
    <row r="10" spans="1:13" ht="105" customHeight="1" x14ac:dyDescent="0.3">
      <c r="A10" s="18">
        <v>5</v>
      </c>
      <c r="B10" s="25" t="s">
        <v>35</v>
      </c>
      <c r="C10" s="30" t="s">
        <v>34</v>
      </c>
      <c r="D10" s="47" t="s">
        <v>53</v>
      </c>
      <c r="E10" s="21" t="s">
        <v>64</v>
      </c>
      <c r="F10" s="2" t="s">
        <v>2</v>
      </c>
      <c r="G10" s="16">
        <v>1</v>
      </c>
      <c r="H10" s="8">
        <v>168990</v>
      </c>
      <c r="I10" s="8">
        <f t="shared" si="0"/>
        <v>168990</v>
      </c>
      <c r="J10" s="8">
        <v>179770</v>
      </c>
      <c r="K10" s="8">
        <f t="shared" si="1"/>
        <v>179770</v>
      </c>
      <c r="L10" s="24">
        <f t="shared" si="2"/>
        <v>174380</v>
      </c>
      <c r="M10" s="8">
        <f t="shared" si="3"/>
        <v>174380</v>
      </c>
    </row>
    <row r="11" spans="1:13" ht="121.5" customHeight="1" x14ac:dyDescent="0.3">
      <c r="A11" s="7">
        <v>6</v>
      </c>
      <c r="B11" s="25" t="s">
        <v>62</v>
      </c>
      <c r="C11" s="27" t="s">
        <v>61</v>
      </c>
      <c r="D11" s="47" t="s">
        <v>53</v>
      </c>
      <c r="E11" s="21" t="s">
        <v>64</v>
      </c>
      <c r="F11" s="2" t="s">
        <v>2</v>
      </c>
      <c r="G11" s="16">
        <v>1</v>
      </c>
      <c r="H11" s="8">
        <v>925500</v>
      </c>
      <c r="I11" s="8">
        <f t="shared" si="0"/>
        <v>925500</v>
      </c>
      <c r="J11" s="8">
        <v>993120</v>
      </c>
      <c r="K11" s="8">
        <f t="shared" si="1"/>
        <v>993120</v>
      </c>
      <c r="L11" s="24">
        <f t="shared" si="2"/>
        <v>959310</v>
      </c>
      <c r="M11" s="8">
        <f t="shared" si="3"/>
        <v>959310</v>
      </c>
    </row>
    <row r="12" spans="1:13" ht="102" customHeight="1" x14ac:dyDescent="0.3">
      <c r="A12" s="7">
        <v>7</v>
      </c>
      <c r="B12" s="25" t="s">
        <v>60</v>
      </c>
      <c r="C12" s="27" t="s">
        <v>63</v>
      </c>
      <c r="D12" s="47" t="s">
        <v>53</v>
      </c>
      <c r="E12" s="21" t="s">
        <v>64</v>
      </c>
      <c r="F12" s="2" t="s">
        <v>2</v>
      </c>
      <c r="G12" s="16">
        <v>1</v>
      </c>
      <c r="H12" s="8">
        <v>1260000</v>
      </c>
      <c r="I12" s="8">
        <f t="shared" si="0"/>
        <v>1260000</v>
      </c>
      <c r="J12" s="8">
        <v>1291500</v>
      </c>
      <c r="K12" s="8">
        <f t="shared" si="1"/>
        <v>1291500</v>
      </c>
      <c r="L12" s="24">
        <f t="shared" si="2"/>
        <v>1275750</v>
      </c>
      <c r="M12" s="8">
        <f t="shared" si="3"/>
        <v>1275750</v>
      </c>
    </row>
    <row r="13" spans="1:13" ht="102.75" customHeight="1" x14ac:dyDescent="0.3">
      <c r="A13" s="18">
        <v>8</v>
      </c>
      <c r="B13" s="31" t="s">
        <v>30</v>
      </c>
      <c r="C13" s="27" t="s">
        <v>32</v>
      </c>
      <c r="D13" s="47" t="s">
        <v>53</v>
      </c>
      <c r="E13" s="21" t="s">
        <v>64</v>
      </c>
      <c r="F13" s="2" t="s">
        <v>2</v>
      </c>
      <c r="G13" s="16">
        <v>1</v>
      </c>
      <c r="H13" s="8">
        <v>637950</v>
      </c>
      <c r="I13" s="8">
        <f t="shared" si="0"/>
        <v>637950</v>
      </c>
      <c r="J13" s="8">
        <v>661330</v>
      </c>
      <c r="K13" s="8">
        <f t="shared" si="1"/>
        <v>661330</v>
      </c>
      <c r="L13" s="24">
        <f t="shared" si="2"/>
        <v>649640</v>
      </c>
      <c r="M13" s="8">
        <f t="shared" si="3"/>
        <v>649640</v>
      </c>
    </row>
    <row r="14" spans="1:13" ht="108" customHeight="1" x14ac:dyDescent="0.3">
      <c r="A14" s="18">
        <v>9</v>
      </c>
      <c r="B14" s="31" t="s">
        <v>31</v>
      </c>
      <c r="C14" s="27" t="s">
        <v>25</v>
      </c>
      <c r="D14" s="47" t="s">
        <v>53</v>
      </c>
      <c r="E14" s="21" t="s">
        <v>64</v>
      </c>
      <c r="F14" s="2" t="s">
        <v>2</v>
      </c>
      <c r="G14" s="16">
        <v>1</v>
      </c>
      <c r="H14" s="8">
        <v>356880</v>
      </c>
      <c r="I14" s="8">
        <f t="shared" si="0"/>
        <v>356880</v>
      </c>
      <c r="J14" s="8">
        <v>374650</v>
      </c>
      <c r="K14" s="8">
        <f t="shared" si="1"/>
        <v>374650</v>
      </c>
      <c r="L14" s="24">
        <f t="shared" si="2"/>
        <v>365765</v>
      </c>
      <c r="M14" s="8">
        <f t="shared" si="3"/>
        <v>365765</v>
      </c>
    </row>
    <row r="15" spans="1:13" ht="122.25" customHeight="1" x14ac:dyDescent="0.3">
      <c r="A15" s="18">
        <v>10</v>
      </c>
      <c r="B15" s="32" t="s">
        <v>38</v>
      </c>
      <c r="C15" s="27" t="s">
        <v>26</v>
      </c>
      <c r="D15" s="47" t="s">
        <v>53</v>
      </c>
      <c r="E15" s="21" t="s">
        <v>64</v>
      </c>
      <c r="F15" s="2" t="s">
        <v>2</v>
      </c>
      <c r="G15" s="16">
        <v>1</v>
      </c>
      <c r="H15" s="8">
        <v>219900</v>
      </c>
      <c r="I15" s="8">
        <f t="shared" si="0"/>
        <v>219900</v>
      </c>
      <c r="J15" s="8">
        <v>230650</v>
      </c>
      <c r="K15" s="8">
        <f t="shared" si="1"/>
        <v>230650</v>
      </c>
      <c r="L15" s="24">
        <f t="shared" si="2"/>
        <v>225275</v>
      </c>
      <c r="M15" s="8">
        <f t="shared" si="3"/>
        <v>225275</v>
      </c>
    </row>
    <row r="16" spans="1:13" ht="225" customHeight="1" x14ac:dyDescent="0.3">
      <c r="A16" s="18">
        <v>11</v>
      </c>
      <c r="B16" s="25" t="s">
        <v>51</v>
      </c>
      <c r="C16" s="27" t="s">
        <v>52</v>
      </c>
      <c r="D16" s="47" t="s">
        <v>53</v>
      </c>
      <c r="E16" s="21" t="s">
        <v>64</v>
      </c>
      <c r="F16" s="2" t="s">
        <v>14</v>
      </c>
      <c r="G16" s="16">
        <v>1</v>
      </c>
      <c r="H16" s="23">
        <v>232440</v>
      </c>
      <c r="I16" s="8">
        <f t="shared" si="0"/>
        <v>232440</v>
      </c>
      <c r="J16" s="8">
        <v>235080</v>
      </c>
      <c r="K16" s="8">
        <f t="shared" si="1"/>
        <v>235080</v>
      </c>
      <c r="L16" s="24">
        <f t="shared" si="2"/>
        <v>233760</v>
      </c>
      <c r="M16" s="8">
        <f t="shared" si="3"/>
        <v>233760</v>
      </c>
    </row>
    <row r="17" spans="1:13" ht="119.25" customHeight="1" x14ac:dyDescent="0.3">
      <c r="A17" s="18">
        <v>12</v>
      </c>
      <c r="B17" s="33" t="s">
        <v>54</v>
      </c>
      <c r="C17" s="27" t="s">
        <v>59</v>
      </c>
      <c r="D17" s="47" t="s">
        <v>53</v>
      </c>
      <c r="E17" s="21" t="s">
        <v>64</v>
      </c>
      <c r="F17" s="2" t="s">
        <v>2</v>
      </c>
      <c r="G17" s="16">
        <v>1</v>
      </c>
      <c r="H17" s="8">
        <v>742720</v>
      </c>
      <c r="I17" s="8">
        <f t="shared" si="0"/>
        <v>742720</v>
      </c>
      <c r="J17" s="8">
        <v>750150</v>
      </c>
      <c r="K17" s="8">
        <f t="shared" si="1"/>
        <v>750150</v>
      </c>
      <c r="L17" s="24">
        <f t="shared" si="2"/>
        <v>746435</v>
      </c>
      <c r="M17" s="8">
        <f t="shared" si="3"/>
        <v>746435</v>
      </c>
    </row>
    <row r="18" spans="1:13" ht="174" customHeight="1" x14ac:dyDescent="0.3">
      <c r="A18" s="18">
        <v>13</v>
      </c>
      <c r="B18" s="25" t="s">
        <v>15</v>
      </c>
      <c r="C18" s="27" t="s">
        <v>27</v>
      </c>
      <c r="D18" s="47" t="s">
        <v>18</v>
      </c>
      <c r="E18" s="21" t="s">
        <v>64</v>
      </c>
      <c r="F18" s="34" t="s">
        <v>2</v>
      </c>
      <c r="G18" s="16">
        <v>1</v>
      </c>
      <c r="H18" s="23">
        <v>173880</v>
      </c>
      <c r="I18" s="8">
        <f t="shared" si="0"/>
        <v>173880</v>
      </c>
      <c r="J18" s="8">
        <v>177880</v>
      </c>
      <c r="K18" s="8">
        <f t="shared" si="1"/>
        <v>177880</v>
      </c>
      <c r="L18" s="24">
        <f t="shared" si="2"/>
        <v>175880</v>
      </c>
      <c r="M18" s="8">
        <f t="shared" si="3"/>
        <v>175880</v>
      </c>
    </row>
    <row r="19" spans="1:13" ht="89.25" customHeight="1" x14ac:dyDescent="0.3">
      <c r="A19" s="18">
        <v>14</v>
      </c>
      <c r="B19" s="25" t="s">
        <v>22</v>
      </c>
      <c r="C19" s="35" t="s">
        <v>19</v>
      </c>
      <c r="D19" s="49" t="s">
        <v>17</v>
      </c>
      <c r="E19" s="21" t="s">
        <v>64</v>
      </c>
      <c r="F19" s="36" t="s">
        <v>2</v>
      </c>
      <c r="G19" s="16">
        <v>1</v>
      </c>
      <c r="H19" s="8">
        <v>140280</v>
      </c>
      <c r="I19" s="8">
        <f t="shared" si="0"/>
        <v>140280</v>
      </c>
      <c r="J19" s="8">
        <v>151920</v>
      </c>
      <c r="K19" s="8">
        <f t="shared" si="1"/>
        <v>151920</v>
      </c>
      <c r="L19" s="24">
        <f t="shared" si="2"/>
        <v>146100</v>
      </c>
      <c r="M19" s="8">
        <f t="shared" si="3"/>
        <v>146100</v>
      </c>
    </row>
    <row r="20" spans="1:13" ht="240.75" customHeight="1" x14ac:dyDescent="0.3">
      <c r="A20" s="18">
        <v>15</v>
      </c>
      <c r="B20" s="37" t="s">
        <v>23</v>
      </c>
      <c r="C20" s="35" t="s">
        <v>28</v>
      </c>
      <c r="D20" s="49" t="s">
        <v>17</v>
      </c>
      <c r="E20" s="21" t="s">
        <v>64</v>
      </c>
      <c r="F20" s="38" t="s">
        <v>2</v>
      </c>
      <c r="G20" s="16">
        <v>1</v>
      </c>
      <c r="H20" s="23">
        <v>96180</v>
      </c>
      <c r="I20" s="8">
        <f t="shared" si="0"/>
        <v>96180</v>
      </c>
      <c r="J20" s="8">
        <v>97430</v>
      </c>
      <c r="K20" s="8">
        <f t="shared" si="1"/>
        <v>97430</v>
      </c>
      <c r="L20" s="24">
        <f t="shared" si="2"/>
        <v>96805</v>
      </c>
      <c r="M20" s="8">
        <f t="shared" si="3"/>
        <v>96805</v>
      </c>
    </row>
    <row r="21" spans="1:13" ht="87.75" customHeight="1" x14ac:dyDescent="0.3">
      <c r="A21" s="18">
        <v>16</v>
      </c>
      <c r="B21" s="25" t="s">
        <v>24</v>
      </c>
      <c r="C21" s="35" t="s">
        <v>29</v>
      </c>
      <c r="D21" s="49" t="s">
        <v>21</v>
      </c>
      <c r="E21" s="21" t="s">
        <v>64</v>
      </c>
      <c r="F21" s="36" t="s">
        <v>16</v>
      </c>
      <c r="G21" s="16">
        <v>1</v>
      </c>
      <c r="H21" s="23">
        <v>2100</v>
      </c>
      <c r="I21" s="8">
        <f t="shared" si="0"/>
        <v>2100</v>
      </c>
      <c r="J21" s="8">
        <v>2180</v>
      </c>
      <c r="K21" s="8">
        <f t="shared" si="1"/>
        <v>2180</v>
      </c>
      <c r="L21" s="24">
        <f t="shared" si="2"/>
        <v>2140</v>
      </c>
      <c r="M21" s="8">
        <f t="shared" si="3"/>
        <v>2140</v>
      </c>
    </row>
    <row r="22" spans="1:13" ht="63" customHeight="1" x14ac:dyDescent="0.3">
      <c r="A22" s="18">
        <v>17</v>
      </c>
      <c r="B22" s="39" t="s">
        <v>39</v>
      </c>
      <c r="C22" s="40" t="s">
        <v>46</v>
      </c>
      <c r="D22" s="49" t="s">
        <v>36</v>
      </c>
      <c r="E22" s="21" t="s">
        <v>64</v>
      </c>
      <c r="F22" s="36" t="s">
        <v>16</v>
      </c>
      <c r="G22" s="16">
        <v>1</v>
      </c>
      <c r="H22" s="23">
        <v>49980</v>
      </c>
      <c r="I22" s="8">
        <f t="shared" si="0"/>
        <v>49980</v>
      </c>
      <c r="J22" s="8">
        <v>50500</v>
      </c>
      <c r="K22" s="8">
        <f t="shared" si="1"/>
        <v>50500</v>
      </c>
      <c r="L22" s="24">
        <f t="shared" si="2"/>
        <v>50240</v>
      </c>
      <c r="M22" s="8">
        <f t="shared" si="3"/>
        <v>50240</v>
      </c>
    </row>
    <row r="23" spans="1:13" ht="68.25" customHeight="1" x14ac:dyDescent="0.3">
      <c r="A23" s="18">
        <v>18</v>
      </c>
      <c r="B23" s="41" t="s">
        <v>49</v>
      </c>
      <c r="C23" s="40" t="s">
        <v>44</v>
      </c>
      <c r="D23" s="49" t="s">
        <v>36</v>
      </c>
      <c r="E23" s="21" t="s">
        <v>64</v>
      </c>
      <c r="F23" s="36" t="s">
        <v>40</v>
      </c>
      <c r="G23" s="16">
        <v>2</v>
      </c>
      <c r="H23" s="23">
        <v>8790</v>
      </c>
      <c r="I23" s="8">
        <f t="shared" si="0"/>
        <v>17580</v>
      </c>
      <c r="J23" s="8">
        <v>9000</v>
      </c>
      <c r="K23" s="8">
        <f t="shared" si="1"/>
        <v>18000</v>
      </c>
      <c r="L23" s="24">
        <f t="shared" si="2"/>
        <v>8895</v>
      </c>
      <c r="M23" s="8">
        <f t="shared" si="3"/>
        <v>17790</v>
      </c>
    </row>
    <row r="24" spans="1:13" ht="60.75" customHeight="1" x14ac:dyDescent="0.3">
      <c r="A24" s="18">
        <v>19</v>
      </c>
      <c r="B24" s="42" t="s">
        <v>57</v>
      </c>
      <c r="C24" s="40" t="s">
        <v>58</v>
      </c>
      <c r="D24" s="49" t="s">
        <v>36</v>
      </c>
      <c r="E24" s="21" t="s">
        <v>64</v>
      </c>
      <c r="F24" s="36" t="s">
        <v>16</v>
      </c>
      <c r="G24" s="16">
        <v>1</v>
      </c>
      <c r="H24" s="23">
        <v>1080</v>
      </c>
      <c r="I24" s="8">
        <f>H24*G24</f>
        <v>1080</v>
      </c>
      <c r="J24" s="8">
        <v>1100</v>
      </c>
      <c r="K24" s="8">
        <f t="shared" si="1"/>
        <v>1100</v>
      </c>
      <c r="L24" s="24">
        <f t="shared" si="2"/>
        <v>1090</v>
      </c>
      <c r="M24" s="8">
        <f t="shared" si="3"/>
        <v>1090</v>
      </c>
    </row>
    <row r="25" spans="1:13" ht="228.75" customHeight="1" x14ac:dyDescent="0.3">
      <c r="A25" s="18">
        <v>20</v>
      </c>
      <c r="B25" s="42" t="s">
        <v>55</v>
      </c>
      <c r="C25" s="40" t="s">
        <v>56</v>
      </c>
      <c r="D25" s="49" t="s">
        <v>17</v>
      </c>
      <c r="E25" s="21" t="s">
        <v>64</v>
      </c>
      <c r="F25" s="36" t="s">
        <v>2</v>
      </c>
      <c r="G25" s="16">
        <v>1</v>
      </c>
      <c r="H25" s="23">
        <v>101850</v>
      </c>
      <c r="I25" s="8">
        <f t="shared" si="0"/>
        <v>101850</v>
      </c>
      <c r="J25" s="8">
        <v>104950</v>
      </c>
      <c r="K25" s="8">
        <f t="shared" si="1"/>
        <v>104950</v>
      </c>
      <c r="L25" s="24">
        <f t="shared" si="2"/>
        <v>103400</v>
      </c>
      <c r="M25" s="8">
        <f t="shared" si="3"/>
        <v>103400</v>
      </c>
    </row>
    <row r="26" spans="1:13" s="45" customFormat="1" ht="36.75" customHeight="1" x14ac:dyDescent="0.25">
      <c r="A26" s="7"/>
      <c r="B26" s="9" t="s">
        <v>6</v>
      </c>
      <c r="C26" s="9"/>
      <c r="D26" s="9"/>
      <c r="E26" s="43"/>
      <c r="F26" s="2"/>
      <c r="G26" s="3"/>
      <c r="H26" s="8"/>
      <c r="I26" s="44">
        <f>SUM(I6:I25)</f>
        <v>5422780</v>
      </c>
      <c r="J26" s="8"/>
      <c r="K26" s="44">
        <f>SUM(K6:K25)</f>
        <v>5639510</v>
      </c>
      <c r="L26" s="8"/>
      <c r="M26" s="44">
        <f>SUM(M6:M25)</f>
        <v>5531145</v>
      </c>
    </row>
    <row r="27" spans="1:13" s="45" customFormat="1" ht="17.25" customHeight="1" x14ac:dyDescent="0.25">
      <c r="A27" s="72"/>
      <c r="B27" s="51"/>
      <c r="C27" s="51"/>
      <c r="D27" s="51"/>
      <c r="E27" s="46"/>
      <c r="F27" s="5"/>
      <c r="G27" s="6"/>
      <c r="H27" s="73"/>
      <c r="I27" s="74"/>
      <c r="J27" s="73"/>
      <c r="K27" s="74"/>
      <c r="L27" s="73"/>
      <c r="M27" s="74"/>
    </row>
    <row r="28" spans="1:13" s="65" customFormat="1" ht="26.25" customHeight="1" x14ac:dyDescent="0.25">
      <c r="A28" s="63"/>
      <c r="B28" s="55" t="s">
        <v>65</v>
      </c>
      <c r="C28" s="56"/>
      <c r="D28" s="56"/>
      <c r="E28" s="54"/>
      <c r="F28" s="64"/>
      <c r="G28" s="63"/>
      <c r="H28" s="64"/>
    </row>
    <row r="29" spans="1:13" s="65" customFormat="1" ht="35.25" customHeight="1" x14ac:dyDescent="0.25">
      <c r="A29" s="63"/>
      <c r="B29" s="80" t="s">
        <v>66</v>
      </c>
      <c r="C29" s="80"/>
      <c r="D29" s="80"/>
      <c r="E29" s="57"/>
      <c r="F29" s="66"/>
      <c r="G29" s="67"/>
      <c r="H29" s="81" t="s">
        <v>67</v>
      </c>
      <c r="I29" s="81"/>
    </row>
    <row r="30" spans="1:13" s="65" customFormat="1" ht="16.5" customHeight="1" x14ac:dyDescent="0.25">
      <c r="A30" s="63"/>
      <c r="B30" s="55" t="s">
        <v>68</v>
      </c>
      <c r="C30" s="56"/>
      <c r="D30" s="56"/>
      <c r="E30" s="54"/>
      <c r="F30" s="64"/>
      <c r="G30" s="63"/>
      <c r="H30" s="68"/>
      <c r="I30" s="69"/>
    </row>
    <row r="31" spans="1:13" s="65" customFormat="1" ht="57" customHeight="1" x14ac:dyDescent="0.25">
      <c r="A31" s="63"/>
      <c r="B31" s="59" t="s">
        <v>69</v>
      </c>
      <c r="C31" s="60"/>
      <c r="D31" s="60"/>
      <c r="E31" s="58"/>
      <c r="F31" s="66"/>
      <c r="G31" s="67"/>
      <c r="H31" s="81" t="s">
        <v>70</v>
      </c>
      <c r="I31" s="81"/>
    </row>
    <row r="32" spans="1:13" s="65" customFormat="1" ht="56.25" customHeight="1" x14ac:dyDescent="0.25">
      <c r="A32" s="63"/>
      <c r="B32" s="82" t="s">
        <v>78</v>
      </c>
      <c r="C32" s="82"/>
      <c r="D32" s="75"/>
      <c r="E32" s="62"/>
      <c r="F32" s="71"/>
      <c r="G32" s="70"/>
      <c r="H32" s="79" t="s">
        <v>79</v>
      </c>
      <c r="I32" s="79"/>
    </row>
    <row r="33" spans="1:12" s="65" customFormat="1" ht="47.25" customHeight="1" x14ac:dyDescent="0.25">
      <c r="A33" s="63"/>
      <c r="B33" s="83" t="s">
        <v>71</v>
      </c>
      <c r="C33" s="83"/>
      <c r="D33" s="83"/>
      <c r="E33" s="61"/>
      <c r="F33" s="71"/>
      <c r="G33" s="70"/>
      <c r="H33" s="79" t="s">
        <v>72</v>
      </c>
      <c r="I33" s="79"/>
    </row>
    <row r="34" spans="1:12" s="65" customFormat="1" ht="48.75" customHeight="1" x14ac:dyDescent="0.25">
      <c r="A34" s="63"/>
      <c r="B34" s="82" t="s">
        <v>73</v>
      </c>
      <c r="C34" s="82"/>
      <c r="D34" s="82"/>
      <c r="E34" s="82"/>
      <c r="F34" s="71"/>
      <c r="G34" s="70"/>
      <c r="H34" s="79" t="s">
        <v>74</v>
      </c>
      <c r="I34" s="79"/>
    </row>
    <row r="35" spans="1:12" s="65" customFormat="1" ht="45.75" customHeight="1" x14ac:dyDescent="0.3">
      <c r="A35" s="63"/>
      <c r="B35" s="84" t="s">
        <v>75</v>
      </c>
      <c r="C35" s="84"/>
      <c r="D35" s="84"/>
      <c r="E35" s="84"/>
      <c r="F35" s="71"/>
      <c r="G35" s="70"/>
      <c r="H35" s="79" t="s">
        <v>76</v>
      </c>
      <c r="I35" s="79"/>
    </row>
    <row r="36" spans="1:12" s="65" customFormat="1" ht="49.5" customHeight="1" x14ac:dyDescent="0.25">
      <c r="A36" s="63"/>
      <c r="B36" s="82" t="s">
        <v>80</v>
      </c>
      <c r="C36" s="82"/>
      <c r="D36" s="82"/>
      <c r="E36" s="62"/>
      <c r="F36" s="71"/>
      <c r="G36" s="70"/>
      <c r="H36" s="79" t="s">
        <v>77</v>
      </c>
      <c r="I36" s="79"/>
    </row>
    <row r="37" spans="1:12" x14ac:dyDescent="0.3">
      <c r="A37" s="1"/>
      <c r="B37" s="4"/>
      <c r="C37" s="4"/>
      <c r="D37" s="51"/>
      <c r="E37" s="46"/>
      <c r="F37" s="5"/>
      <c r="G37" s="6"/>
      <c r="H37" s="6"/>
      <c r="J37" s="6"/>
      <c r="L37" s="6"/>
    </row>
    <row r="38" spans="1:12" x14ac:dyDescent="0.3">
      <c r="B38" s="78"/>
      <c r="C38" s="78"/>
      <c r="D38" s="78"/>
      <c r="E38" s="78"/>
      <c r="F38" s="12"/>
    </row>
    <row r="39" spans="1:12" x14ac:dyDescent="0.3">
      <c r="B39" s="14"/>
      <c r="C39" s="14"/>
      <c r="D39" s="52"/>
      <c r="E39" s="14"/>
      <c r="F39" s="14"/>
    </row>
    <row r="41" spans="1:12" x14ac:dyDescent="0.3">
      <c r="B41" s="14"/>
      <c r="C41" s="14"/>
      <c r="D41" s="52"/>
      <c r="E41" s="14"/>
      <c r="F41" s="14"/>
    </row>
  </sheetData>
  <mergeCells count="15">
    <mergeCell ref="B1:I4"/>
    <mergeCell ref="B38:E38"/>
    <mergeCell ref="H35:I35"/>
    <mergeCell ref="H36:I36"/>
    <mergeCell ref="B29:D29"/>
    <mergeCell ref="H29:I29"/>
    <mergeCell ref="H31:I31"/>
    <mergeCell ref="B32:C32"/>
    <mergeCell ref="B33:D33"/>
    <mergeCell ref="B34:E34"/>
    <mergeCell ref="B35:E35"/>
    <mergeCell ref="B36:D36"/>
    <mergeCell ref="H32:I32"/>
    <mergeCell ref="H33:I33"/>
    <mergeCell ref="H34:I34"/>
  </mergeCells>
  <pageMargins left="0.25" right="0.25" top="0.75" bottom="0.75" header="0.3" footer="0.3"/>
  <pageSetup paperSize="9" scale="45" fitToHeight="0" orientation="landscape"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election activeCell="M31" sqref="M31"/>
    </sheetView>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Аркуші</vt:lpstr>
      </vt:variant>
      <vt:variant>
        <vt:i4>2</vt:i4>
      </vt:variant>
    </vt:vector>
  </HeadingPairs>
  <TitlesOfParts>
    <vt:vector size="2" baseType="lpstr">
      <vt:lpstr>Реагенти</vt:lpstr>
      <vt:lpstr>Лист2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2024-11-28T14:31:10Z</dcterms:modified>
</cp:coreProperties>
</file>