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вироби 3317 К фільтри\"/>
    </mc:Choice>
  </mc:AlternateContent>
  <xr:revisionPtr revIDLastSave="0" documentId="8_{A94668BE-F929-4D2A-9DE7-5EC491DCEEA2}" xr6:coauthVersionLast="36" xr6:coauthVersionMax="36" xr10:uidLastSave="{00000000-0000-0000-0000-000000000000}"/>
  <bookViews>
    <workbookView xWindow="-120" yWindow="-120" windowWidth="20730" windowHeight="11040" xr2:uid="{D7E3081C-B8BC-4FC1-AAF5-233EA2609AE5}"/>
  </bookViews>
  <sheets>
    <sheet name="3314" sheetId="1" r:id="rId1"/>
    <sheet name="потреба" sheetId="2" r:id="rId2"/>
  </sheets>
  <definedNames>
    <definedName name="_xlnm._FilterDatabase" localSheetId="0" hidden="1">'3314'!$A$3:$L$5</definedName>
    <definedName name="_xlnm.Print_Area" localSheetId="0">'3314'!$A$1:$H$7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  <c r="J115" i="2" l="1"/>
  <c r="J114" i="2"/>
  <c r="J113" i="2"/>
  <c r="J112" i="2"/>
  <c r="J111" i="2"/>
  <c r="J110" i="2"/>
  <c r="J109" i="2"/>
  <c r="J107" i="2"/>
  <c r="J106" i="2"/>
  <c r="J105" i="2"/>
  <c r="J104" i="2"/>
  <c r="J103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102" i="2" l="1"/>
  <c r="J108" i="2"/>
  <c r="H6" i="1"/>
  <c r="J7" i="2"/>
  <c r="J49" i="2"/>
</calcChain>
</file>

<file path=xl/sharedStrings.xml><?xml version="1.0" encoding="utf-8"?>
<sst xmlns="http://schemas.openxmlformats.org/spreadsheetml/2006/main" count="562" uniqueCount="339">
  <si>
    <t>№ п/п</t>
  </si>
  <si>
    <t>Найменування</t>
  </si>
  <si>
    <t>Торгова назва</t>
  </si>
  <si>
    <t>Кількість</t>
  </si>
  <si>
    <t>Ціна за одиницю (грн.)</t>
  </si>
  <si>
    <t>Сума (тис.грн.)</t>
  </si>
  <si>
    <t>Включені до Національного переліку основних лікарських засобів:</t>
  </si>
  <si>
    <t>28</t>
  </si>
  <si>
    <t>Витратні матеріали. Анестезійні та реанімаційні інструменти</t>
  </si>
  <si>
    <t>29</t>
  </si>
  <si>
    <t>Абсорбент Spherasorb CO2 для анестезіології, каністра 5 л, кольорова індикація білий-фіолетовий</t>
  </si>
  <si>
    <t>шт</t>
  </si>
  <si>
    <t>30</t>
  </si>
  <si>
    <t>Гнучкий кутовий з`єднувач 22 F – 22 M/15 F</t>
  </si>
  <si>
    <t>31</t>
  </si>
  <si>
    <t>Дитяча назальна канюля за вуха, з вигнутими зубцями, довжина 2,1 м</t>
  </si>
  <si>
    <t>32</t>
  </si>
  <si>
    <t>Дихальна система гофрована 10 мм, неонатальна, 1,6 м</t>
  </si>
  <si>
    <t>33</t>
  </si>
  <si>
    <t>Гофрована дихальна система 22 мм, 2,4 м</t>
  </si>
  <si>
    <t>34</t>
  </si>
  <si>
    <t>Доросла назальна канюля за вуха, з прямими зубцями , довжина 1,8 м</t>
  </si>
  <si>
    <t>35</t>
  </si>
  <si>
    <t>36</t>
  </si>
  <si>
    <t>Ендоскопічна маска, розмір 2 з кільцем для кріплення</t>
  </si>
  <si>
    <t>37</t>
  </si>
  <si>
    <t>Ендоскопічна маска, розмір 3 з кільцем для кріплення</t>
  </si>
  <si>
    <t>38</t>
  </si>
  <si>
    <t>Ендоскопічна маска, розмір 4 з кільцем для кріплення</t>
  </si>
  <si>
    <t>39</t>
  </si>
  <si>
    <t>Ендотрахеальна трубка з манжетою розмір 4.5</t>
  </si>
  <si>
    <t>40</t>
  </si>
  <si>
    <t>Ендотрахеальна трубка з манжетою розмір 5.0</t>
  </si>
  <si>
    <t>41</t>
  </si>
  <si>
    <t>Ендотрахеальна трубка з манжетою розмір 5.5</t>
  </si>
  <si>
    <t>42</t>
  </si>
  <si>
    <t>Ендотрахеальна трубка з манжетою розмір 6.0</t>
  </si>
  <si>
    <t>43</t>
  </si>
  <si>
    <t>Ендотрахеальна трубка з манжетою розмір 6.5</t>
  </si>
  <si>
    <t>44</t>
  </si>
  <si>
    <t>Ендотрахеальна трубка з манжетою розмір 7.0</t>
  </si>
  <si>
    <t>45</t>
  </si>
  <si>
    <t>Ендотрахеальна трубка з манжетою розмір 7.5</t>
  </si>
  <si>
    <t>46</t>
  </si>
  <si>
    <t>Ендотрахеальна трубка з манжетою розмір 8.0</t>
  </si>
  <si>
    <t>47</t>
  </si>
  <si>
    <t>Ендотрахеальна трубка з манжетою розмір №3,5</t>
  </si>
  <si>
    <t>48</t>
  </si>
  <si>
    <t>Ендотрахеальна трубка з манжетою розмір №4,0</t>
  </si>
  <si>
    <t>49</t>
  </si>
  <si>
    <t>Ендотрохеальна трубка без манжети 3,0</t>
  </si>
  <si>
    <t>50</t>
  </si>
  <si>
    <t>Ендотрохеальна трубка без манжети 3,5</t>
  </si>
  <si>
    <t>51</t>
  </si>
  <si>
    <t>Ендотрохеальна трубка без манжети 4,5</t>
  </si>
  <si>
    <t>52</t>
  </si>
  <si>
    <t>Ендотрохеальна трубка без манжети 4.0</t>
  </si>
  <si>
    <t>53</t>
  </si>
  <si>
    <t>Ендотрохеальна трубка без манжети 5.0</t>
  </si>
  <si>
    <t>54</t>
  </si>
  <si>
    <t>Ендотрохеальна трубка без манжети 5.5</t>
  </si>
  <si>
    <t>55</t>
  </si>
  <si>
    <t>Ендотрохеальна трубка без манжети 6,0</t>
  </si>
  <si>
    <t>56</t>
  </si>
  <si>
    <t>Камера зволожувача автомат заповнення малого об`єму</t>
  </si>
  <si>
    <t>57</t>
  </si>
  <si>
    <t>Контур гофрований 22 мм (mm), довжина 1,6 м (m), з однією лінією обігріву, камера зволожувача автоматичного наповнення, додатковий відрізок шлангу</t>
  </si>
  <si>
    <t>58</t>
  </si>
  <si>
    <t>Контур дих неонат з одн лін обігрів 1,6м</t>
  </si>
  <si>
    <t>59</t>
  </si>
  <si>
    <t>Конфігурований шарнірний кутовий з`єднувач 22 F – 22 M/15 F, ковпачок Flip top з портом 7,6 мм</t>
  </si>
  <si>
    <t>60</t>
  </si>
  <si>
    <t>Маска киснева дитяча</t>
  </si>
  <si>
    <t>61</t>
  </si>
  <si>
    <t>Маска киснева доросла</t>
  </si>
  <si>
    <t>62</t>
  </si>
  <si>
    <t>Набір небулайзер, дитяча маска та киснева трубка</t>
  </si>
  <si>
    <t>63</t>
  </si>
  <si>
    <t>Неонатальна назальна канюля за вуха, з вигнутими зубцями, довжина 2,1 м</t>
  </si>
  <si>
    <t>64</t>
  </si>
  <si>
    <t>Фільтр вірусо-бактериальний з тепловологообмінником, дитячий</t>
  </si>
  <si>
    <t>65</t>
  </si>
  <si>
    <t>Фільтр дихальний вірусо-бактеріальний midi, порт Luer lock</t>
  </si>
  <si>
    <t>66</t>
  </si>
  <si>
    <t>Фільтр дихальний тепловологообмінний, неонатальний</t>
  </si>
  <si>
    <t>68</t>
  </si>
  <si>
    <t>Небулайзер з аерозольною маскою (для дорослих)</t>
  </si>
  <si>
    <t>69</t>
  </si>
  <si>
    <t>Катетер Certofix Duo Pead F5 S 513</t>
  </si>
  <si>
    <t>70</t>
  </si>
  <si>
    <t>Доросла назальна канюля за вуха, з прямими зубцями, довжина 1,8 м</t>
  </si>
  <si>
    <t>137</t>
  </si>
  <si>
    <t>Інші. Вироби медичного призначення</t>
  </si>
  <si>
    <t>138</t>
  </si>
  <si>
    <t>Аспирацийна канюля для багаторазового взяття медикаментів (повітр фільтр 0,45 мкм та фільтр очистки розчину 5 мкм) синя</t>
  </si>
  <si>
    <t>139</t>
  </si>
  <si>
    <t>Аспіратор раньового поля</t>
  </si>
  <si>
    <t>140</t>
  </si>
  <si>
    <t>Голка для спинальної аестезії 22Gx1/2 0,7х40ммSpinocan</t>
  </si>
  <si>
    <t>141</t>
  </si>
  <si>
    <t>Голка для спинальної аестезії 22Gx1/2 0,7х88ммSpinocan</t>
  </si>
  <si>
    <t>142</t>
  </si>
  <si>
    <t>Діскофікс (краник 3 ходов)</t>
  </si>
  <si>
    <t>143</t>
  </si>
  <si>
    <t>Заглушка IN-Stopper жовта</t>
  </si>
  <si>
    <t>144</t>
  </si>
  <si>
    <t>Канюля внутрішньовенна з ін'єкційним портом, розмір 22G</t>
  </si>
  <si>
    <t>145</t>
  </si>
  <si>
    <t>Канюля внутрішньовенна з ін'єкційним портом, розмір 24G</t>
  </si>
  <si>
    <t>146</t>
  </si>
  <si>
    <t>Канюля внутрішньовенна з ін'єкційним портом, розмір 26G</t>
  </si>
  <si>
    <t>147</t>
  </si>
  <si>
    <t>Катетер Certofix® Duo Paed F4 S 413</t>
  </si>
  <si>
    <t>148</t>
  </si>
  <si>
    <t>Катетер Certofix® Mono Paed S 110</t>
  </si>
  <si>
    <t>149</t>
  </si>
  <si>
    <t>Катетер аспіраційний Fr 6</t>
  </si>
  <si>
    <t>150</t>
  </si>
  <si>
    <t>Катетер аспіраційний Fr 8</t>
  </si>
  <si>
    <t>151</t>
  </si>
  <si>
    <t>Катетер аспіраційний Fr10</t>
  </si>
  <si>
    <t>152</t>
  </si>
  <si>
    <t>Катетер аспіраційний Fr12</t>
  </si>
  <si>
    <t>153</t>
  </si>
  <si>
    <t>Катетер аспіраційний Fr14</t>
  </si>
  <si>
    <t>154</t>
  </si>
  <si>
    <t>Катетер аспіраційний Fr16</t>
  </si>
  <si>
    <t>155</t>
  </si>
  <si>
    <t>Катетер живлячий №4</t>
  </si>
  <si>
    <t>156</t>
  </si>
  <si>
    <t>Катетер живлячий СН 06</t>
  </si>
  <si>
    <t>157</t>
  </si>
  <si>
    <t>Катетер живлячий СН 08</t>
  </si>
  <si>
    <t>158</t>
  </si>
  <si>
    <t>Катетер живлячий СН 10</t>
  </si>
  <si>
    <t>159</t>
  </si>
  <si>
    <t>Катетер живлячий СН 12</t>
  </si>
  <si>
    <t>160</t>
  </si>
  <si>
    <t>Катетер нелатон 10</t>
  </si>
  <si>
    <t>161</t>
  </si>
  <si>
    <t>Катетер нелатон 12</t>
  </si>
  <si>
    <t>162</t>
  </si>
  <si>
    <t>Кран трьохходовий для інфузій з подовжувальною трубкою 10 см</t>
  </si>
  <si>
    <t>163</t>
  </si>
  <si>
    <t>Ланцет безпечний, одноразового використання, голка 21G.</t>
  </si>
  <si>
    <t>164</t>
  </si>
  <si>
    <t>Ланцет безпечний, одноразового використання, голка 25G.</t>
  </si>
  <si>
    <t>165</t>
  </si>
  <si>
    <t>Ланцет безпечний, одноразового використання, лезо 0,8 мм.</t>
  </si>
  <si>
    <t>166</t>
  </si>
  <si>
    <t>Леза для скальпелю р.10-24</t>
  </si>
  <si>
    <t>167</t>
  </si>
  <si>
    <t>Набір для внутрішньовенного введення Infusomat® plus Line Safe Set світлозахисний PUR 240 /150 см8700260</t>
  </si>
  <si>
    <t>168</t>
  </si>
  <si>
    <t>Набір для внутрішньовенного введення Infusomat® plus Line ПВХ Стандарт 240 /150 см8700310</t>
  </si>
  <si>
    <t>169</t>
  </si>
  <si>
    <t>Набір для внутрішньовенного введення Infusomat® plus Line тип "Трасфузія" ПВХ 200 мкм 240 /150 cм8700350</t>
  </si>
  <si>
    <t>170</t>
  </si>
  <si>
    <t>Набір для внутрішньовенного введення Infusomat® Space Line, 250/145 см, Cтандарт8700036SP</t>
  </si>
  <si>
    <t>171</t>
  </si>
  <si>
    <t>Набір для катетеризації центральних вен Certofix® Mono 215 (Набір для катерерізації центральної вени, одноканальний, катетер G18 ( F4)довжена 15)</t>
  </si>
  <si>
    <t>172</t>
  </si>
  <si>
    <t>Набір для катетеризації центральних вен Certofix® Mono 315 (Набір для катерерізації центральної вени, одноканальний, катетер G16( F5)довжена 15см)</t>
  </si>
  <si>
    <t>173</t>
  </si>
  <si>
    <t>Набір для катетеризації центральних вен Certofix® Mono 415 (Набір для катерерізації центральної вени, одноканальний, катетер G14 ( F6)довжена15см)</t>
  </si>
  <si>
    <t>174</t>
  </si>
  <si>
    <t>Набір ATF 120 для швидкого старту (сепаратор CatSmart)</t>
  </si>
  <si>
    <t>175</t>
  </si>
  <si>
    <t>Набір для катетеризації центральних вен Certofix® Duo 520</t>
  </si>
  <si>
    <t>176</t>
  </si>
  <si>
    <t>Набір для катетеризації центральних вен Certofix® Trio715</t>
  </si>
  <si>
    <t>177</t>
  </si>
  <si>
    <t>Набір для катетеризації центральних вен Certofix® 1215</t>
  </si>
  <si>
    <t>178</t>
  </si>
  <si>
    <t>Подовжувальна лінія для світлочутливих препаратів</t>
  </si>
  <si>
    <t>179</t>
  </si>
  <si>
    <t>Сечоприймач стерильний, 2000 мл</t>
  </si>
  <si>
    <t>180</t>
  </si>
  <si>
    <t>Сечоприймач педіатричний стерильний, 100 мл</t>
  </si>
  <si>
    <t>181</t>
  </si>
  <si>
    <t>Стрічка адгезивна 50х5см стерильна</t>
  </si>
  <si>
    <t>182</t>
  </si>
  <si>
    <t>Кишення бічна з липкою фіксацією стерильна</t>
  </si>
  <si>
    <t>183</t>
  </si>
  <si>
    <t>Шпатель одноразовий стерильний Лор</t>
  </si>
  <si>
    <t>184</t>
  </si>
  <si>
    <t xml:space="preserve">Набір для пункційноі нефростомії по методу Сельдінгера fr8 
</t>
  </si>
  <si>
    <t>185</t>
  </si>
  <si>
    <t>Канюля відсмоктувач для вуха (Д 2,0) П15L-120</t>
  </si>
  <si>
    <t>186</t>
  </si>
  <si>
    <t xml:space="preserve">Вентиляційна трубка (шунт), розмір 1,14 </t>
  </si>
  <si>
    <t>187</t>
  </si>
  <si>
    <t>Вентиляційна трубка (шунт), розмір 1,25</t>
  </si>
  <si>
    <t>188</t>
  </si>
  <si>
    <t>Вентиляційна трубка (шунт), розмір 1,27</t>
  </si>
  <si>
    <t>189</t>
  </si>
  <si>
    <t xml:space="preserve">Канюля для промивання лакун мигдалин d=1,5 мм/G17 довжина 140 мм </t>
  </si>
  <si>
    <t>203</t>
  </si>
  <si>
    <t>Інші. Витратні матеріали одноразові</t>
  </si>
  <si>
    <t>204</t>
  </si>
  <si>
    <t>Дзеркало гортанне розм.L одноразового використання стерильне</t>
  </si>
  <si>
    <t>205</t>
  </si>
  <si>
    <t>Набір лор №1 (набір отоларингологічний оглядовий одноразового використання стерильний)</t>
  </si>
  <si>
    <t>206</t>
  </si>
  <si>
    <t>Голка Косаковського для тимпанопункції G18 (Голка ін'єкційна, одноразового використання, стерильна)</t>
  </si>
  <si>
    <t>207</t>
  </si>
  <si>
    <t>Голка типу Куліковського G15  (Голка ін'єкційна одноразового використання стерильна для пробивання гайморових пазух)</t>
  </si>
  <si>
    <t>208</t>
  </si>
  <si>
    <t>Носовий тампон зупинки носової кровотечі 8 см</t>
  </si>
  <si>
    <t>284</t>
  </si>
  <si>
    <t>Інше</t>
  </si>
  <si>
    <t>285</t>
  </si>
  <si>
    <t>Шприц для введення ліків перорально/ ентерального харчування, одноразового використання: Шприц трьохкомпонентний 50.0 мл без голки, катетерний тип</t>
  </si>
  <si>
    <t>286</t>
  </si>
  <si>
    <t>Шприц загального призначення, одноразового використання: Шприц перфузійний одноразового застосування 50.0 мл трьохкомпонентний</t>
  </si>
  <si>
    <t>287</t>
  </si>
  <si>
    <t>Шприц ін'єкційний одноразового використання 1,0 мл U-100 інсуліновий з інтегрованою голкою трьохкомпонентний</t>
  </si>
  <si>
    <t>288</t>
  </si>
  <si>
    <t>Шприц ін'єкційний одноразового використання стерильний, Луєр Сліп, , 5 мл (трьохкомпонентний, з голкою 22Gₓ1½ (0,7ₓ38мм)</t>
  </si>
  <si>
    <t>289</t>
  </si>
  <si>
    <t>Шприц інєкційний одноразового застосування 10,0 мл трьох компонентний з голкою</t>
  </si>
  <si>
    <t>290</t>
  </si>
  <si>
    <t>Шприц інєкційний одноразового застосування 2,0 мл трьох компонентний з голкою 0,6*25 мм</t>
  </si>
  <si>
    <t>291</t>
  </si>
  <si>
    <t>Шприц інєкційний одноразового застосування 20,0 мл трьох компонентний з голкою</t>
  </si>
  <si>
    <t xml:space="preserve">виробник </t>
  </si>
  <si>
    <t>вектормед</t>
  </si>
  <si>
    <t>допомога</t>
  </si>
  <si>
    <t xml:space="preserve">Ендоскопічна маска, розмір 1 з кільцем для кріплення/анастезіологічна </t>
  </si>
  <si>
    <t>браун</t>
  </si>
  <si>
    <t>азаріс</t>
  </si>
  <si>
    <t>технокомплекс</t>
  </si>
  <si>
    <t>волес</t>
  </si>
  <si>
    <t>каммед</t>
  </si>
  <si>
    <t>https://lorshop.in.ua/p1377094261-shunt-vushnij-nitkoyu.html?srsltid=AfmBOoqLN3sHnsyF2WDYh4qcHQWcr1QuxaoxYqsKboXAt6SsGkj0wGkG</t>
  </si>
  <si>
    <t>https://lorshop.in.ua/p1377113903-shunt-vushnij-nitkoyu.html?srsltid=AfmBOop6ORzRJg7hYyinXOHX9ccmkcy3zk2DN6st6_Cd_4GFhWFn851N</t>
  </si>
  <si>
    <t>https://lorshop.in.ua/p1377113903-shunt-vushnij-nitkoyu.html?srsltid=AfmBOorjGKh8-reb0mV1nGqmSdGObObwTl0T-2FuGeC4cPul75NjJ0dD</t>
  </si>
  <si>
    <t>https://med-ukrspezsnab.all.biz/uk/tampon-8-sm-g25484335</t>
  </si>
  <si>
    <t xml:space="preserve">браун/знято з виробництва </t>
  </si>
  <si>
    <t>Дзеркало гортанне "ВОЛЕС" (розмір L) одноразового використання стерильне (2028-12)</t>
  </si>
  <si>
    <t>Шпатель отоларингологічний "ВОЛЕС" дерев'яний шліфований 150х18х1,6 мм  одноразового використання стерильний (2029-06)</t>
  </si>
  <si>
    <t>Набір отоларингологічний оглядовий №1 "ВОЛЕС"  одноразового використання стерильний (2029-04)</t>
  </si>
  <si>
    <t>Одиниця виміру</t>
  </si>
  <si>
    <t>Одноразова маска анестезіологічна “MEDICARE” розмір 1 (економічна; для дітей)</t>
  </si>
  <si>
    <t>Одноразова маска анестезіологічна “MEDICARE” розмір 2 (економічна; для дітей)</t>
  </si>
  <si>
    <t>Одноразова маска анестезіологічна “MEDICARE” розмір 3 (економічна; для дітей)</t>
  </si>
  <si>
    <t>Одноразова маска анестезіологічна “MEDICARE” розмір 4 (економічна; для дітей)</t>
  </si>
  <si>
    <t>поставка 27,12</t>
  </si>
  <si>
    <t>Небулайзер “MEDICARE” з аерозольною маскою (педіатричний)</t>
  </si>
  <si>
    <t>Канюля назальна “MEDICARE” (для немовлят)</t>
  </si>
  <si>
    <t>Фільтр з тепло та вологообмінником  вірусо-бактеріальний одноразового використання, стерильний "MEDICARE"  (електростатичний, з портом, для новонароджених)</t>
  </si>
  <si>
    <t>не буде</t>
  </si>
  <si>
    <t>Небулайзер “MEDICARE” з аерозольною маскою (для дорослих)</t>
  </si>
  <si>
    <t>Канюля внутрішньовенна “MEDICARE” одноразового використання, з крильцями та ін’єкційним клапаном, розмір 22G</t>
  </si>
  <si>
    <t>Канюля внутрішньовенна “MEDICARE” одноразового використання, з крильцями та ін’єкційним клапаном, розмір 24G</t>
  </si>
  <si>
    <t>Канюля внутрішньовенна “MEDICARE” одноразового використання, з крильцями та ін’єкційним клапаном, розмір 26G</t>
  </si>
  <si>
    <t>Катетер аспіраційний “MEDICARE” одноразового використання, конектор Kapkon, розмір Fr6</t>
  </si>
  <si>
    <t>Катетер аспіраційний “MEDICARE” одноразового використання, конектор Kapkon, розмір Fr8</t>
  </si>
  <si>
    <t>Катетер аспіраційний “MEDICARE” одноразового використання, конектор Kapkon, розмір Fr10</t>
  </si>
  <si>
    <t>Катетер аспіраційний “MEDICARE” одноразового використання, конектор Kapkon, розмір Fr12</t>
  </si>
  <si>
    <t>Катетер аспіраційний “MEDICARE” одноразового використання, конектор Kapkon, розмір Fr14</t>
  </si>
  <si>
    <t>Катетер аспіраційний “MEDICARE” одноразового використання, конектор Kapkon, розмір Fr16</t>
  </si>
  <si>
    <t>Катетер живлячий “MEDICARE”, розмір Fr4</t>
  </si>
  <si>
    <t>Катетер живлячий “MEDICARE”, розмір Fr6</t>
  </si>
  <si>
    <t>Катетер живлячий “MEDICARE”, розмір Fr8</t>
  </si>
  <si>
    <t>Катетер живлячий “MEDICARE”, розмір Fr10</t>
  </si>
  <si>
    <t>Катетер живлячий “MEDICARE”, розмір Fr12</t>
  </si>
  <si>
    <t>Катетер Нелатона “MEDICARE”, розмір Fr10</t>
  </si>
  <si>
    <t>Катетер Нелатона “MEDICARE”, розмір Fr12</t>
  </si>
  <si>
    <t xml:space="preserve">Краник 3-ходовий  "MEDICARE" з подовжувачем 25 см </t>
  </si>
  <si>
    <t>заміна  з 10 на 25см</t>
  </si>
  <si>
    <t>Лезо для скальпелю "MEDICARE" (з вуглецевої сталі), розмір 10-24</t>
  </si>
  <si>
    <t>не можу</t>
  </si>
  <si>
    <t>Подовжувач інфузійних магістралей “MEDICARE” (для світлочутливих розчинів)</t>
  </si>
  <si>
    <t>Сечоприймач “MEDICARE” (для дорослих)  (2000 мл)</t>
  </si>
  <si>
    <t>Сечоприймач “MEDICARE” (педіатричний) (100 мл)</t>
  </si>
  <si>
    <t>Шприц одноразового використання "MEDICARE" 50 мл  (катетерний тип)</t>
  </si>
  <si>
    <t>Шприц ін’єкційний одноразового використання, луєр сліп, локк "MEDICARE", 50,0 мл (трьохкомпонентний, з голкою 1,2 x 38мм)</t>
  </si>
  <si>
    <t>Шприц ін’єкційний одноразового використання "MEDICARE", 1,0 мл (інсуліновий U-100, з голкою 0,33 x 13мм)</t>
  </si>
  <si>
    <t>Шприц ін'єкційний одноразового використання, луєр сліп "MEDICARE", 5,0 мл (трьохкомпонентний, з голкою 0,7 x 38мм)</t>
  </si>
  <si>
    <t>Шприц ін'єкційний одноразового використання, луєр сліп "MEDICARE", 10,0 мл (трьохкомпонентний, з голкою 0,8 х 38 мм)</t>
  </si>
  <si>
    <t>Шприц ін'єкційний одноразового використання, луєр сліп "MEDICARE", 2,0 мл (трьохкомпонентний, з голкою 0,6 x 25мм)</t>
  </si>
  <si>
    <t>Шприц ін’єкційний одноразового використання, луєр сліп "MEDICARE", 20,0 мл (трьохкомпонентний, з голкою 0,8 x 38мм)</t>
  </si>
  <si>
    <t>код</t>
  </si>
  <si>
    <t>3314</t>
  </si>
  <si>
    <t>Маска киснева “MEDICARE” (для дорослих)</t>
  </si>
  <si>
    <t>Маска киснева “MEDICARE” (педіатрична)</t>
  </si>
  <si>
    <t>Ланцет Medlance plus Extra безпечний, одноразового використання, стерильний, Голка 21G, глибина проникнення 2,4 мм, 200 шт</t>
  </si>
  <si>
    <t>Ланцет Medlance plus Special безпечний, одноразового використання, стерильний. Голка 25G, глибина проникнення 1,5 мм, 200 шт</t>
  </si>
  <si>
    <t>Ланцет Medlance plus Special безпечний, одноразового використання, стерильний. Лезо 0,8 мм, глибина проникнення 2,0 мм, 200 шт.</t>
  </si>
  <si>
    <t>теспро</t>
  </si>
  <si>
    <t>набір</t>
  </si>
  <si>
    <t>Голка для спінальної анестезії Spinocan® 0,70 х 40 мм, G22 х 1 1/2 дюйма чорна</t>
  </si>
  <si>
    <t>4507401</t>
  </si>
  <si>
    <t>4507908</t>
  </si>
  <si>
    <t>Голка для спінальної анестезії Spinocan® 0,70 х 88 мм, G22 х 3 1/2 дюйма чорна</t>
  </si>
  <si>
    <t>16494C</t>
  </si>
  <si>
    <t>Кран Discofix ® ( C-3 синій)</t>
  </si>
  <si>
    <t>4238010</t>
  </si>
  <si>
    <t>Заглушка конічна IN-Stopper жовта</t>
  </si>
  <si>
    <t>4166922</t>
  </si>
  <si>
    <t>Набір для катетеризації центральних вен Certofix® Duo Paed F4 S 413</t>
  </si>
  <si>
    <t>4160177</t>
  </si>
  <si>
    <t>Набір для катетеризації центральних вен Certofix® Mono Paed S 110</t>
  </si>
  <si>
    <t>8700260</t>
  </si>
  <si>
    <t>8700310</t>
  </si>
  <si>
    <t>8700036SP</t>
  </si>
  <si>
    <t>Набір для внутрішньовенного введення Infusomat® plus Line  Safe Set світлозахисний PUR 240 /150 см</t>
  </si>
  <si>
    <t>Набір для внутрішньовенного введення Infusomat® plus Line ПВХ Стандарт 240 /150 см</t>
  </si>
  <si>
    <t>Набір для внутрішньовенного введення Infusomat® Space Line, 250/145 см, Cтандарт</t>
  </si>
  <si>
    <t>4160185E</t>
  </si>
  <si>
    <t>Набір для катетеризації центральних вен Certofix® Mono 215</t>
  </si>
  <si>
    <t>Набір для катетеризації центральних вен Certofix® Mono 315</t>
  </si>
  <si>
    <t>Набір для катетеризації центральних вен Certofix® Mono 415</t>
  </si>
  <si>
    <t>4160223Е</t>
  </si>
  <si>
    <t>4160509E</t>
  </si>
  <si>
    <t>4161159</t>
  </si>
  <si>
    <t>Набір для катетеризації центральних вен Certofix® Trio S 715</t>
  </si>
  <si>
    <t>4167538</t>
  </si>
  <si>
    <t>Набір для катетеризації центральних вен Certofix® Duo HF V 1215</t>
  </si>
  <si>
    <t xml:space="preserve">знято з виробництва </t>
  </si>
  <si>
    <t>артикул</t>
  </si>
  <si>
    <t>примітка</t>
  </si>
  <si>
    <t>код ДК</t>
  </si>
  <si>
    <t>код НК</t>
  </si>
  <si>
    <t>Найменування товару</t>
  </si>
  <si>
    <t>Ціна за одиницю з пдв (грн.)</t>
  </si>
  <si>
    <t>1</t>
  </si>
  <si>
    <t>2</t>
  </si>
  <si>
    <t>3</t>
  </si>
  <si>
    <t>ВСЬОГО:</t>
  </si>
  <si>
    <t>Сума з ПДВ,грн.</t>
  </si>
  <si>
    <t>3317</t>
  </si>
  <si>
    <t>60839 - Фільтр бактеріальний для медичних газів, стерильний, одноразового використання</t>
  </si>
  <si>
    <t>61134- Теплообмінник/вологообмінник/ бактеріальний фільтр стерильний</t>
  </si>
  <si>
    <t>Фільтр з тепло та вологообмінником  вірусо-бактеріальний одноразового використання, стерильний (електростатичний, з портом, для новонароджених)</t>
  </si>
  <si>
    <t>37704 - Контур дихальний анестезіологічний, одноразового використання, нестерильний</t>
  </si>
  <si>
    <t xml:space="preserve"> </t>
  </si>
  <si>
    <t>Обгрунтування технічних, якісних і кількісних характеристик: по предмету закупівлі
за кодом CPV за ДК 021:2015 – 33170000-2 Обладнання для анестезії та реанімації (фільтри, контури) на січень 2025 рік ЗЦП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</si>
</sst>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left" vertical="center" wrapText="1"/>
    </xf>
    <xf numFmtId="164" fontId="5" fillId="0" borderId="7" xfId="1" applyNumberFormat="1" applyFont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2" fontId="5" fillId="0" borderId="7" xfId="2" applyNumberFormat="1" applyFont="1" applyBorder="1" applyAlignment="1">
      <alignment horizontal="left" vertical="center" wrapText="1"/>
    </xf>
    <xf numFmtId="2" fontId="5" fillId="2" borderId="7" xfId="1" applyNumberFormat="1" applyFont="1" applyFill="1" applyBorder="1" applyAlignment="1">
      <alignment horizontal="left" vertical="center" wrapText="1"/>
    </xf>
    <xf numFmtId="2" fontId="6" fillId="3" borderId="7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center" vertical="center" wrapText="1"/>
    </xf>
    <xf numFmtId="164" fontId="3" fillId="0" borderId="7" xfId="3" applyNumberFormat="1" applyFont="1" applyFill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  <xf numFmtId="164" fontId="10" fillId="2" borderId="7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2" fontId="10" fillId="2" borderId="7" xfId="1" applyNumberFormat="1" applyFont="1" applyFill="1" applyBorder="1" applyAlignment="1">
      <alignment horizontal="center" vertical="center" wrapText="1"/>
    </xf>
    <xf numFmtId="2" fontId="3" fillId="4" borderId="2" xfId="1" applyNumberFormat="1" applyFont="1" applyFill="1" applyBorder="1" applyAlignment="1">
      <alignment horizontal="center" vertical="center" wrapText="1"/>
    </xf>
    <xf numFmtId="2" fontId="5" fillId="4" borderId="7" xfId="1" applyNumberFormat="1" applyFont="1" applyFill="1" applyBorder="1" applyAlignment="1">
      <alignment horizontal="center" vertical="center" wrapText="1"/>
    </xf>
    <xf numFmtId="2" fontId="10" fillId="4" borderId="7" xfId="1" applyNumberFormat="1" applyFont="1" applyFill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/>
    </xf>
    <xf numFmtId="2" fontId="10" fillId="0" borderId="7" xfId="1" applyNumberFormat="1" applyFont="1" applyBorder="1" applyAlignment="1">
      <alignment horizontal="left" vertical="center" wrapText="1"/>
    </xf>
    <xf numFmtId="164" fontId="10" fillId="0" borderId="7" xfId="1" applyNumberFormat="1" applyFont="1" applyBorder="1" applyAlignment="1">
      <alignment horizontal="center" vertical="center"/>
    </xf>
    <xf numFmtId="164" fontId="10" fillId="2" borderId="7" xfId="1" applyNumberFormat="1" applyFont="1" applyFill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/>
    </xf>
    <xf numFmtId="49" fontId="10" fillId="0" borderId="11" xfId="2" applyNumberFormat="1" applyFont="1" applyBorder="1" applyAlignment="1">
      <alignment horizontal="center" vertical="center" wrapText="1"/>
    </xf>
    <xf numFmtId="49" fontId="5" fillId="5" borderId="6" xfId="2" applyNumberFormat="1" applyFont="1" applyFill="1" applyBorder="1" applyAlignment="1">
      <alignment horizontal="center" vertical="center"/>
    </xf>
    <xf numFmtId="49" fontId="5" fillId="5" borderId="11" xfId="2" applyNumberFormat="1" applyFont="1" applyFill="1" applyBorder="1" applyAlignment="1">
      <alignment horizontal="center" vertical="center"/>
    </xf>
    <xf numFmtId="2" fontId="5" fillId="5" borderId="7" xfId="1" applyNumberFormat="1" applyFont="1" applyFill="1" applyBorder="1" applyAlignment="1">
      <alignment horizontal="left" vertical="center" wrapText="1"/>
    </xf>
    <xf numFmtId="164" fontId="5" fillId="5" borderId="7" xfId="1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2" xfId="1" applyNumberFormat="1" applyFont="1" applyFill="1" applyBorder="1" applyAlignment="1">
      <alignment horizontal="center" vertical="center" wrapText="1"/>
    </xf>
    <xf numFmtId="3" fontId="3" fillId="4" borderId="7" xfId="1" applyNumberFormat="1" applyFont="1" applyFill="1" applyBorder="1" applyAlignment="1">
      <alignment horizontal="center" vertical="center" wrapText="1"/>
    </xf>
    <xf numFmtId="3" fontId="6" fillId="4" borderId="7" xfId="1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 wrapText="1"/>
    </xf>
    <xf numFmtId="3" fontId="5" fillId="4" borderId="7" xfId="1" applyNumberFormat="1" applyFont="1" applyFill="1" applyBorder="1" applyAlignment="1">
      <alignment horizontal="center" vertical="center"/>
    </xf>
    <xf numFmtId="3" fontId="10" fillId="4" borderId="7" xfId="1" applyNumberFormat="1" applyFont="1" applyFill="1" applyBorder="1" applyAlignment="1">
      <alignment horizontal="center" vertical="center"/>
    </xf>
    <xf numFmtId="3" fontId="6" fillId="4" borderId="7" xfId="1" applyNumberFormat="1" applyFont="1" applyFill="1" applyBorder="1" applyAlignment="1">
      <alignment horizontal="center" vertical="center"/>
    </xf>
    <xf numFmtId="3" fontId="10" fillId="4" borderId="7" xfId="1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1" fontId="3" fillId="4" borderId="2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2" fontId="3" fillId="4" borderId="7" xfId="2" applyNumberFormat="1" applyFont="1" applyFill="1" applyBorder="1" applyAlignment="1">
      <alignment horizontal="center" vertical="center" wrapText="1"/>
    </xf>
    <xf numFmtId="2" fontId="3" fillId="4" borderId="8" xfId="2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2" fontId="5" fillId="4" borderId="7" xfId="1" applyNumberFormat="1" applyFont="1" applyFill="1" applyBorder="1" applyAlignment="1">
      <alignment horizontal="left" vertical="center" wrapText="1"/>
    </xf>
    <xf numFmtId="2" fontId="10" fillId="4" borderId="7" xfId="1" applyNumberFormat="1" applyFont="1" applyFill="1" applyBorder="1" applyAlignment="1">
      <alignment horizontal="left" vertical="center" wrapText="1"/>
    </xf>
    <xf numFmtId="0" fontId="10" fillId="4" borderId="8" xfId="1" applyFont="1" applyFill="1" applyBorder="1" applyAlignment="1">
      <alignment horizontal="center" vertical="center" wrapText="1"/>
    </xf>
    <xf numFmtId="2" fontId="5" fillId="4" borderId="7" xfId="2" applyNumberFormat="1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center" vertical="center" wrapText="1"/>
    </xf>
    <xf numFmtId="2" fontId="9" fillId="4" borderId="7" xfId="4" applyNumberFormat="1" applyFill="1" applyBorder="1" applyAlignment="1">
      <alignment horizontal="left" vertical="center" wrapText="1"/>
    </xf>
    <xf numFmtId="2" fontId="6" fillId="4" borderId="7" xfId="1" applyNumberFormat="1" applyFont="1" applyFill="1" applyBorder="1" applyAlignment="1">
      <alignment horizontal="left" vertical="center"/>
    </xf>
    <xf numFmtId="0" fontId="5" fillId="4" borderId="8" xfId="1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center" vertical="center" wrapText="1"/>
    </xf>
    <xf numFmtId="49" fontId="3" fillId="3" borderId="9" xfId="2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2" fontId="6" fillId="3" borderId="7" xfId="1" applyNumberFormat="1" applyFont="1" applyFill="1" applyBorder="1" applyAlignment="1">
      <alignment horizontal="left" vertical="center" wrapText="1"/>
    </xf>
    <xf numFmtId="2" fontId="6" fillId="3" borderId="8" xfId="1" applyNumberFormat="1" applyFont="1" applyFill="1" applyBorder="1" applyAlignment="1">
      <alignment horizontal="left" vertical="center" wrapText="1"/>
    </xf>
    <xf numFmtId="49" fontId="15" fillId="0" borderId="7" xfId="2" applyNumberFormat="1" applyFont="1" applyBorder="1" applyAlignment="1">
      <alignment horizontal="center" vertical="center"/>
    </xf>
    <xf numFmtId="49" fontId="15" fillId="0" borderId="7" xfId="2" applyNumberFormat="1" applyFont="1" applyBorder="1" applyAlignment="1">
      <alignment horizontal="center" vertical="center" wrapText="1"/>
    </xf>
    <xf numFmtId="2" fontId="15" fillId="0" borderId="7" xfId="1" applyNumberFormat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center" vertical="center" wrapText="1"/>
    </xf>
    <xf numFmtId="3" fontId="15" fillId="0" borderId="7" xfId="1" applyNumberFormat="1" applyFont="1" applyFill="1" applyBorder="1" applyAlignment="1">
      <alignment horizontal="center" vertical="center"/>
    </xf>
    <xf numFmtId="2" fontId="15" fillId="0" borderId="7" xfId="1" applyNumberFormat="1" applyFont="1" applyFill="1" applyBorder="1" applyAlignment="1">
      <alignment horizontal="center" vertical="center" wrapText="1"/>
    </xf>
  </cellXfs>
  <cellStyles count="5">
    <cellStyle name="Гіперпосилання" xfId="4" builtinId="8"/>
    <cellStyle name="Звичайний" xfId="0" builtinId="0"/>
    <cellStyle name="Звичайний 2" xfId="1" xr:uid="{45AA551D-0A7F-4550-A509-B7E24995D1DD}"/>
    <cellStyle name="Звичайний 2 3" xfId="3" xr:uid="{84432F67-388F-457C-A07D-F4320824BD26}"/>
    <cellStyle name="Обычный_Включені до переліку 3" xfId="2" xr:uid="{703BBB2B-D3CE-4D3E-B10D-6DFE6AC71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orshop.in.ua/p1377113903-shunt-vushnij-nitkoyu.html?srsltid=AfmBOorjGKh8-reb0mV1nGqmSdGObObwTl0T-2FuGeC4cPul75NjJ0dD" TargetMode="External"/><Relationship Id="rId2" Type="http://schemas.openxmlformats.org/officeDocument/2006/relationships/hyperlink" Target="https://lorshop.in.ua/p1377113903-shunt-vushnij-nitkoyu.html?srsltid=AfmBOop6ORzRJg7hYyinXOHX9ccmkcy3zk2DN6st6_Cd_4GFhWFn851N" TargetMode="External"/><Relationship Id="rId1" Type="http://schemas.openxmlformats.org/officeDocument/2006/relationships/hyperlink" Target="https://lorshop.in.ua/p1377094261-shunt-vushnij-nitkoyu.html?srsltid=AfmBOoqLN3sHnsyF2WDYh4qcHQWcr1QuxaoxYqsKboXAt6SsGkj0wGkG" TargetMode="External"/><Relationship Id="rId4" Type="http://schemas.openxmlformats.org/officeDocument/2006/relationships/hyperlink" Target="https://med-ukrspezsnab.all.biz/uk/tampon-8-sm-g25484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97A5-B4A0-4D22-A9BC-5A31EB439AE3}">
  <sheetPr>
    <tabColor rgb="FFFF0000"/>
  </sheetPr>
  <dimension ref="A1:L6"/>
  <sheetViews>
    <sheetView tabSelected="1" zoomScale="80" zoomScaleNormal="80" workbookViewId="0">
      <selection activeCell="J13" sqref="J13"/>
    </sheetView>
  </sheetViews>
  <sheetFormatPr defaultRowHeight="15" x14ac:dyDescent="0.25"/>
  <cols>
    <col min="1" max="1" width="4.85546875" style="13" customWidth="1"/>
    <col min="2" max="2" width="9.140625" style="13"/>
    <col min="3" max="3" width="31.140625" style="13" customWidth="1"/>
    <col min="4" max="4" width="44.7109375" style="75" customWidth="1"/>
    <col min="5" max="5" width="7.28515625" style="75" customWidth="1"/>
    <col min="6" max="6" width="9.140625" style="75"/>
    <col min="7" max="7" width="11.85546875" style="76" customWidth="1"/>
    <col min="8" max="8" width="12.42578125" style="76" customWidth="1"/>
    <col min="9" max="12" width="23.28515625" style="13" customWidth="1"/>
  </cols>
  <sheetData>
    <row r="1" spans="1:12" ht="63" customHeight="1" x14ac:dyDescent="0.25">
      <c r="A1" s="84" t="s">
        <v>338</v>
      </c>
      <c r="B1" s="84"/>
      <c r="C1" s="84"/>
      <c r="D1" s="84"/>
      <c r="E1" s="84"/>
      <c r="F1" s="84"/>
      <c r="G1" s="84"/>
      <c r="H1" s="84"/>
    </row>
    <row r="2" spans="1:12" ht="63" customHeight="1" x14ac:dyDescent="0.25">
      <c r="A2" s="81" t="s">
        <v>0</v>
      </c>
      <c r="B2" s="81" t="s">
        <v>323</v>
      </c>
      <c r="C2" s="81" t="s">
        <v>324</v>
      </c>
      <c r="D2" s="78" t="s">
        <v>325</v>
      </c>
      <c r="E2" s="80" t="s">
        <v>242</v>
      </c>
      <c r="F2" s="77" t="s">
        <v>3</v>
      </c>
      <c r="G2" s="78" t="s">
        <v>326</v>
      </c>
      <c r="H2" s="78" t="s">
        <v>331</v>
      </c>
    </row>
    <row r="3" spans="1:12" s="28" customFormat="1" ht="43.5" customHeight="1" x14ac:dyDescent="0.25">
      <c r="A3" s="93" t="s">
        <v>327</v>
      </c>
      <c r="B3" s="93" t="s">
        <v>332</v>
      </c>
      <c r="C3" s="94" t="s">
        <v>333</v>
      </c>
      <c r="D3" s="95" t="s">
        <v>337</v>
      </c>
      <c r="E3" s="96" t="s">
        <v>11</v>
      </c>
      <c r="F3" s="97">
        <v>2000</v>
      </c>
      <c r="G3" s="98">
        <v>95.23</v>
      </c>
      <c r="H3" s="98">
        <f>G3*F3</f>
        <v>190460</v>
      </c>
      <c r="I3" s="27"/>
      <c r="J3" s="27"/>
      <c r="K3" s="27"/>
      <c r="L3" s="27"/>
    </row>
    <row r="4" spans="1:12" s="28" customFormat="1" ht="39" customHeight="1" x14ac:dyDescent="0.25">
      <c r="A4" s="93" t="s">
        <v>328</v>
      </c>
      <c r="B4" s="93" t="s">
        <v>332</v>
      </c>
      <c r="C4" s="94" t="s">
        <v>334</v>
      </c>
      <c r="D4" s="95" t="s">
        <v>335</v>
      </c>
      <c r="E4" s="96" t="s">
        <v>11</v>
      </c>
      <c r="F4" s="97">
        <v>200</v>
      </c>
      <c r="G4" s="98">
        <v>94.769899999999993</v>
      </c>
      <c r="H4" s="98">
        <f>G4*F4</f>
        <v>18953.98</v>
      </c>
      <c r="I4" s="27"/>
      <c r="J4" s="27"/>
      <c r="K4" s="27"/>
      <c r="L4" s="27"/>
    </row>
    <row r="5" spans="1:12" s="73" customFormat="1" ht="44.25" customHeight="1" x14ac:dyDescent="0.25">
      <c r="A5" s="93" t="s">
        <v>329</v>
      </c>
      <c r="B5" s="93" t="s">
        <v>332</v>
      </c>
      <c r="C5" s="94" t="s">
        <v>336</v>
      </c>
      <c r="D5" s="95" t="s">
        <v>17</v>
      </c>
      <c r="E5" s="96" t="s">
        <v>11</v>
      </c>
      <c r="F5" s="97">
        <v>50</v>
      </c>
      <c r="G5" s="98">
        <v>770.40000000000009</v>
      </c>
      <c r="H5" s="98">
        <f>G5*F5</f>
        <v>38520.000000000007</v>
      </c>
      <c r="I5" s="74"/>
      <c r="J5" s="74"/>
      <c r="K5" s="74"/>
      <c r="L5" s="74"/>
    </row>
    <row r="6" spans="1:12" ht="15.75" x14ac:dyDescent="0.25">
      <c r="A6" s="79"/>
      <c r="B6" s="79"/>
      <c r="C6" s="79"/>
      <c r="D6" s="82" t="s">
        <v>330</v>
      </c>
      <c r="E6" s="82"/>
      <c r="F6" s="82"/>
      <c r="G6" s="83"/>
      <c r="H6" s="83">
        <f>SUM(H3:H5)</f>
        <v>247933.98</v>
      </c>
    </row>
  </sheetData>
  <mergeCells count="1">
    <mergeCell ref="A1:H1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A51F-66B9-4D1A-840C-2CE0E298DCF5}">
  <dimension ref="A1:K136"/>
  <sheetViews>
    <sheetView topLeftCell="A31" workbookViewId="0">
      <selection activeCell="E71" sqref="E71"/>
    </sheetView>
  </sheetViews>
  <sheetFormatPr defaultRowHeight="15" x14ac:dyDescent="0.25"/>
  <cols>
    <col min="4" max="4" width="36.5703125" customWidth="1"/>
    <col min="5" max="5" width="58" customWidth="1"/>
  </cols>
  <sheetData>
    <row r="1" spans="1:11" ht="15.75" thickBot="1" x14ac:dyDescent="0.3"/>
    <row r="2" spans="1:11" ht="43.5" thickBot="1" x14ac:dyDescent="0.3">
      <c r="A2" s="1" t="s">
        <v>0</v>
      </c>
      <c r="B2" s="1" t="s">
        <v>321</v>
      </c>
      <c r="C2" s="1" t="s">
        <v>283</v>
      </c>
      <c r="D2" s="2" t="s">
        <v>1</v>
      </c>
      <c r="E2" s="2" t="s">
        <v>2</v>
      </c>
      <c r="F2" s="30" t="s">
        <v>225</v>
      </c>
      <c r="G2" s="58" t="s">
        <v>242</v>
      </c>
      <c r="H2" s="49" t="s">
        <v>3</v>
      </c>
      <c r="I2" s="3" t="s">
        <v>4</v>
      </c>
      <c r="J2" s="3" t="s">
        <v>5</v>
      </c>
      <c r="K2" s="72" t="s">
        <v>322</v>
      </c>
    </row>
    <row r="3" spans="1:11" ht="15.75" thickBot="1" x14ac:dyDescent="0.3">
      <c r="A3" s="15">
        <v>1</v>
      </c>
      <c r="B3" s="15"/>
      <c r="C3" s="15"/>
      <c r="D3" s="4">
        <v>2</v>
      </c>
      <c r="E3" s="4"/>
      <c r="F3" s="59"/>
      <c r="G3" s="60">
        <v>4</v>
      </c>
      <c r="H3" s="50">
        <v>5</v>
      </c>
      <c r="I3" s="16">
        <v>6</v>
      </c>
      <c r="J3" s="16">
        <v>7</v>
      </c>
      <c r="K3" s="13"/>
    </row>
    <row r="4" spans="1:11" x14ac:dyDescent="0.25">
      <c r="A4" s="85" t="s">
        <v>6</v>
      </c>
      <c r="B4" s="86"/>
      <c r="C4" s="86"/>
      <c r="D4" s="87"/>
      <c r="E4" s="87"/>
      <c r="F4" s="87"/>
      <c r="G4" s="87"/>
      <c r="H4" s="87"/>
      <c r="I4" s="87"/>
      <c r="J4" s="88"/>
      <c r="K4" s="13"/>
    </row>
    <row r="5" spans="1:11" x14ac:dyDescent="0.25">
      <c r="A5" s="17"/>
      <c r="B5" s="37"/>
      <c r="C5" s="37"/>
      <c r="D5" s="18"/>
      <c r="E5" s="18"/>
      <c r="F5" s="61"/>
      <c r="G5" s="62"/>
      <c r="H5" s="51"/>
      <c r="I5" s="19"/>
      <c r="J5" s="19"/>
      <c r="K5" s="13"/>
    </row>
    <row r="6" spans="1:11" x14ac:dyDescent="0.25">
      <c r="A6" s="17"/>
      <c r="B6" s="37"/>
      <c r="C6" s="37"/>
      <c r="D6" s="18"/>
      <c r="E6" s="18"/>
      <c r="F6" s="61"/>
      <c r="G6" s="62"/>
      <c r="H6" s="51"/>
      <c r="I6" s="19"/>
      <c r="J6" s="19"/>
      <c r="K6" s="13"/>
    </row>
    <row r="7" spans="1:11" x14ac:dyDescent="0.25">
      <c r="A7" s="20" t="s">
        <v>7</v>
      </c>
      <c r="B7" s="38"/>
      <c r="C7" s="38"/>
      <c r="D7" s="89" t="s">
        <v>8</v>
      </c>
      <c r="E7" s="89"/>
      <c r="F7" s="89"/>
      <c r="G7" s="90"/>
      <c r="H7" s="52"/>
      <c r="I7" s="21"/>
      <c r="J7" s="21">
        <f>SUM(J8:J48)</f>
        <v>383.59999999999997</v>
      </c>
      <c r="K7" s="13"/>
    </row>
    <row r="8" spans="1:11" ht="45" x14ac:dyDescent="0.25">
      <c r="A8" s="20" t="s">
        <v>9</v>
      </c>
      <c r="B8" s="38"/>
      <c r="C8" s="38"/>
      <c r="D8" s="14" t="s">
        <v>10</v>
      </c>
      <c r="E8" s="14"/>
      <c r="F8" s="31" t="s">
        <v>226</v>
      </c>
      <c r="G8" s="63" t="s">
        <v>11</v>
      </c>
      <c r="H8" s="53">
        <v>5</v>
      </c>
      <c r="I8" s="22">
        <v>1969.1210000000001</v>
      </c>
      <c r="J8" s="22">
        <f t="shared" ref="J8:J48" si="0">ROUND(H8*I8/1000,1)</f>
        <v>9.8000000000000007</v>
      </c>
      <c r="K8" s="13"/>
    </row>
    <row r="9" spans="1:11" ht="30" x14ac:dyDescent="0.25">
      <c r="A9" s="5" t="s">
        <v>12</v>
      </c>
      <c r="B9" s="39"/>
      <c r="C9" s="39"/>
      <c r="D9" s="7" t="s">
        <v>13</v>
      </c>
      <c r="E9" s="7"/>
      <c r="F9" s="64" t="s">
        <v>226</v>
      </c>
      <c r="G9" s="63" t="s">
        <v>11</v>
      </c>
      <c r="H9" s="54">
        <v>10</v>
      </c>
      <c r="I9" s="8">
        <v>95</v>
      </c>
      <c r="J9" s="8">
        <f t="shared" si="0"/>
        <v>1</v>
      </c>
      <c r="K9" s="13"/>
    </row>
    <row r="10" spans="1:11" ht="30" x14ac:dyDescent="0.25">
      <c r="A10" s="5" t="s">
        <v>14</v>
      </c>
      <c r="B10" s="39"/>
      <c r="C10" s="39"/>
      <c r="D10" s="7" t="s">
        <v>15</v>
      </c>
      <c r="E10" s="7"/>
      <c r="F10" s="64" t="s">
        <v>227</v>
      </c>
      <c r="G10" s="63" t="s">
        <v>11</v>
      </c>
      <c r="H10" s="54">
        <v>100</v>
      </c>
      <c r="I10" s="8">
        <v>38</v>
      </c>
      <c r="J10" s="8">
        <f t="shared" si="0"/>
        <v>3.8</v>
      </c>
      <c r="K10" s="13"/>
    </row>
    <row r="11" spans="1:11" ht="30" x14ac:dyDescent="0.25">
      <c r="A11" s="5" t="s">
        <v>16</v>
      </c>
      <c r="B11" s="39"/>
      <c r="C11" s="39"/>
      <c r="D11" s="7" t="s">
        <v>17</v>
      </c>
      <c r="E11" s="7"/>
      <c r="F11" s="64" t="s">
        <v>226</v>
      </c>
      <c r="G11" s="63" t="s">
        <v>11</v>
      </c>
      <c r="H11" s="54">
        <v>50</v>
      </c>
      <c r="I11" s="8">
        <v>723</v>
      </c>
      <c r="J11" s="8">
        <f t="shared" si="0"/>
        <v>36.200000000000003</v>
      </c>
      <c r="K11" s="13"/>
    </row>
    <row r="12" spans="1:11" ht="30" x14ac:dyDescent="0.25">
      <c r="A12" s="5" t="s">
        <v>18</v>
      </c>
      <c r="B12" s="39"/>
      <c r="C12" s="39"/>
      <c r="D12" s="7" t="s">
        <v>19</v>
      </c>
      <c r="E12" s="7"/>
      <c r="F12" s="64" t="s">
        <v>226</v>
      </c>
      <c r="G12" s="63" t="s">
        <v>11</v>
      </c>
      <c r="H12" s="54">
        <v>15</v>
      </c>
      <c r="I12" s="8">
        <v>454.322</v>
      </c>
      <c r="J12" s="8">
        <f t="shared" si="0"/>
        <v>6.8</v>
      </c>
      <c r="K12" s="13"/>
    </row>
    <row r="13" spans="1:11" ht="30" x14ac:dyDescent="0.25">
      <c r="A13" s="5" t="s">
        <v>20</v>
      </c>
      <c r="B13" s="39"/>
      <c r="C13" s="39"/>
      <c r="D13" s="7" t="s">
        <v>21</v>
      </c>
      <c r="E13" s="7"/>
      <c r="F13" s="64" t="s">
        <v>226</v>
      </c>
      <c r="G13" s="63" t="s">
        <v>11</v>
      </c>
      <c r="H13" s="54">
        <v>100</v>
      </c>
      <c r="I13" s="8">
        <v>40.018000000000008</v>
      </c>
      <c r="J13" s="8">
        <f t="shared" si="0"/>
        <v>4</v>
      </c>
      <c r="K13" s="13"/>
    </row>
    <row r="14" spans="1:11" ht="45" x14ac:dyDescent="0.25">
      <c r="A14" s="33" t="s">
        <v>22</v>
      </c>
      <c r="B14" s="40"/>
      <c r="C14" s="40" t="s">
        <v>284</v>
      </c>
      <c r="D14" s="34" t="s">
        <v>228</v>
      </c>
      <c r="E14" s="34" t="s">
        <v>243</v>
      </c>
      <c r="F14" s="65" t="s">
        <v>227</v>
      </c>
      <c r="G14" s="66" t="s">
        <v>11</v>
      </c>
      <c r="H14" s="55">
        <v>5</v>
      </c>
      <c r="I14" s="35">
        <v>407</v>
      </c>
      <c r="J14" s="35">
        <f t="shared" si="0"/>
        <v>2</v>
      </c>
      <c r="K14" s="27"/>
    </row>
    <row r="15" spans="1:11" ht="30" x14ac:dyDescent="0.25">
      <c r="A15" s="33" t="s">
        <v>23</v>
      </c>
      <c r="B15" s="40"/>
      <c r="C15" s="40" t="s">
        <v>284</v>
      </c>
      <c r="D15" s="34" t="s">
        <v>24</v>
      </c>
      <c r="E15" s="34" t="s">
        <v>244</v>
      </c>
      <c r="F15" s="65" t="s">
        <v>227</v>
      </c>
      <c r="G15" s="66" t="s">
        <v>11</v>
      </c>
      <c r="H15" s="55">
        <v>10</v>
      </c>
      <c r="I15" s="35">
        <v>407</v>
      </c>
      <c r="J15" s="35">
        <f t="shared" si="0"/>
        <v>4.0999999999999996</v>
      </c>
      <c r="K15" s="27"/>
    </row>
    <row r="16" spans="1:11" ht="30" x14ac:dyDescent="0.25">
      <c r="A16" s="33" t="s">
        <v>25</v>
      </c>
      <c r="B16" s="40"/>
      <c r="C16" s="40" t="s">
        <v>284</v>
      </c>
      <c r="D16" s="34" t="s">
        <v>26</v>
      </c>
      <c r="E16" s="34" t="s">
        <v>245</v>
      </c>
      <c r="F16" s="65" t="s">
        <v>227</v>
      </c>
      <c r="G16" s="66" t="s">
        <v>11</v>
      </c>
      <c r="H16" s="55">
        <v>10</v>
      </c>
      <c r="I16" s="35">
        <v>407</v>
      </c>
      <c r="J16" s="35">
        <f t="shared" si="0"/>
        <v>4.0999999999999996</v>
      </c>
      <c r="K16" s="27"/>
    </row>
    <row r="17" spans="1:11" ht="30" x14ac:dyDescent="0.25">
      <c r="A17" s="33" t="s">
        <v>27</v>
      </c>
      <c r="B17" s="40"/>
      <c r="C17" s="40" t="s">
        <v>284</v>
      </c>
      <c r="D17" s="34" t="s">
        <v>28</v>
      </c>
      <c r="E17" s="34" t="s">
        <v>246</v>
      </c>
      <c r="F17" s="65" t="s">
        <v>227</v>
      </c>
      <c r="G17" s="66" t="s">
        <v>11</v>
      </c>
      <c r="H17" s="55">
        <v>10</v>
      </c>
      <c r="I17" s="35">
        <v>407</v>
      </c>
      <c r="J17" s="35">
        <f t="shared" si="0"/>
        <v>4.0999999999999996</v>
      </c>
      <c r="K17" s="27"/>
    </row>
    <row r="18" spans="1:11" ht="30" x14ac:dyDescent="0.25">
      <c r="A18" s="33" t="s">
        <v>29</v>
      </c>
      <c r="B18" s="40"/>
      <c r="C18" s="40" t="s">
        <v>284</v>
      </c>
      <c r="D18" s="34" t="s">
        <v>30</v>
      </c>
      <c r="E18" s="34"/>
      <c r="F18" s="65" t="s">
        <v>227</v>
      </c>
      <c r="G18" s="66" t="s">
        <v>11</v>
      </c>
      <c r="H18" s="55">
        <v>40</v>
      </c>
      <c r="I18" s="35">
        <v>78.86</v>
      </c>
      <c r="J18" s="35">
        <f t="shared" si="0"/>
        <v>3.2</v>
      </c>
      <c r="K18" s="27"/>
    </row>
    <row r="19" spans="1:11" ht="30" x14ac:dyDescent="0.25">
      <c r="A19" s="33" t="s">
        <v>31</v>
      </c>
      <c r="B19" s="40"/>
      <c r="C19" s="40" t="s">
        <v>284</v>
      </c>
      <c r="D19" s="34" t="s">
        <v>32</v>
      </c>
      <c r="E19" s="34"/>
      <c r="F19" s="65" t="s">
        <v>227</v>
      </c>
      <c r="G19" s="66" t="s">
        <v>11</v>
      </c>
      <c r="H19" s="55">
        <v>30</v>
      </c>
      <c r="I19" s="35">
        <v>78.86</v>
      </c>
      <c r="J19" s="35">
        <f t="shared" si="0"/>
        <v>2.4</v>
      </c>
      <c r="K19" s="27"/>
    </row>
    <row r="20" spans="1:11" ht="30" x14ac:dyDescent="0.25">
      <c r="A20" s="33" t="s">
        <v>33</v>
      </c>
      <c r="B20" s="40"/>
      <c r="C20" s="40" t="s">
        <v>284</v>
      </c>
      <c r="D20" s="34" t="s">
        <v>34</v>
      </c>
      <c r="E20" s="34"/>
      <c r="F20" s="65" t="s">
        <v>227</v>
      </c>
      <c r="G20" s="66" t="s">
        <v>11</v>
      </c>
      <c r="H20" s="55">
        <v>30</v>
      </c>
      <c r="I20" s="35">
        <v>78.859000000000009</v>
      </c>
      <c r="J20" s="35">
        <f t="shared" si="0"/>
        <v>2.4</v>
      </c>
      <c r="K20" s="27"/>
    </row>
    <row r="21" spans="1:11" ht="30" x14ac:dyDescent="0.25">
      <c r="A21" s="33" t="s">
        <v>35</v>
      </c>
      <c r="B21" s="40"/>
      <c r="C21" s="40" t="s">
        <v>284</v>
      </c>
      <c r="D21" s="34" t="s">
        <v>36</v>
      </c>
      <c r="E21" s="34"/>
      <c r="F21" s="65" t="s">
        <v>227</v>
      </c>
      <c r="G21" s="66" t="s">
        <v>11</v>
      </c>
      <c r="H21" s="55">
        <v>20</v>
      </c>
      <c r="I21" s="35">
        <v>78.859000000000009</v>
      </c>
      <c r="J21" s="35">
        <f t="shared" si="0"/>
        <v>1.6</v>
      </c>
      <c r="K21" s="27"/>
    </row>
    <row r="22" spans="1:11" ht="30" x14ac:dyDescent="0.25">
      <c r="A22" s="33" t="s">
        <v>37</v>
      </c>
      <c r="B22" s="40"/>
      <c r="C22" s="40" t="s">
        <v>284</v>
      </c>
      <c r="D22" s="34" t="s">
        <v>38</v>
      </c>
      <c r="E22" s="34"/>
      <c r="F22" s="65" t="s">
        <v>227</v>
      </c>
      <c r="G22" s="66" t="s">
        <v>11</v>
      </c>
      <c r="H22" s="55">
        <v>20</v>
      </c>
      <c r="I22" s="35">
        <v>78.859000000000009</v>
      </c>
      <c r="J22" s="35">
        <f t="shared" si="0"/>
        <v>1.6</v>
      </c>
      <c r="K22" s="27"/>
    </row>
    <row r="23" spans="1:11" ht="30" x14ac:dyDescent="0.25">
      <c r="A23" s="33" t="s">
        <v>39</v>
      </c>
      <c r="B23" s="40"/>
      <c r="C23" s="40" t="s">
        <v>284</v>
      </c>
      <c r="D23" s="34" t="s">
        <v>40</v>
      </c>
      <c r="E23" s="34"/>
      <c r="F23" s="65" t="s">
        <v>227</v>
      </c>
      <c r="G23" s="66" t="s">
        <v>11</v>
      </c>
      <c r="H23" s="55">
        <v>20</v>
      </c>
      <c r="I23" s="35">
        <v>78.859000000000009</v>
      </c>
      <c r="J23" s="35">
        <f t="shared" si="0"/>
        <v>1.6</v>
      </c>
      <c r="K23" s="27"/>
    </row>
    <row r="24" spans="1:11" ht="30" x14ac:dyDescent="0.25">
      <c r="A24" s="33" t="s">
        <v>41</v>
      </c>
      <c r="B24" s="40"/>
      <c r="C24" s="40" t="s">
        <v>284</v>
      </c>
      <c r="D24" s="34" t="s">
        <v>42</v>
      </c>
      <c r="E24" s="34"/>
      <c r="F24" s="65" t="s">
        <v>227</v>
      </c>
      <c r="G24" s="66" t="s">
        <v>11</v>
      </c>
      <c r="H24" s="55">
        <v>20</v>
      </c>
      <c r="I24" s="35">
        <v>78.859000000000009</v>
      </c>
      <c r="J24" s="35">
        <f t="shared" si="0"/>
        <v>1.6</v>
      </c>
      <c r="K24" s="27"/>
    </row>
    <row r="25" spans="1:11" ht="30" x14ac:dyDescent="0.25">
      <c r="A25" s="33" t="s">
        <v>43</v>
      </c>
      <c r="B25" s="40"/>
      <c r="C25" s="40" t="s">
        <v>284</v>
      </c>
      <c r="D25" s="34" t="s">
        <v>44</v>
      </c>
      <c r="E25" s="34"/>
      <c r="F25" s="65" t="s">
        <v>227</v>
      </c>
      <c r="G25" s="66" t="s">
        <v>11</v>
      </c>
      <c r="H25" s="55">
        <v>20</v>
      </c>
      <c r="I25" s="35">
        <v>78.859000000000009</v>
      </c>
      <c r="J25" s="35">
        <f t="shared" si="0"/>
        <v>1.6</v>
      </c>
      <c r="K25" s="27"/>
    </row>
    <row r="26" spans="1:11" ht="30" x14ac:dyDescent="0.25">
      <c r="A26" s="33" t="s">
        <v>45</v>
      </c>
      <c r="B26" s="40"/>
      <c r="C26" s="40" t="s">
        <v>284</v>
      </c>
      <c r="D26" s="34" t="s">
        <v>46</v>
      </c>
      <c r="E26" s="34"/>
      <c r="F26" s="65" t="s">
        <v>227</v>
      </c>
      <c r="G26" s="66" t="s">
        <v>11</v>
      </c>
      <c r="H26" s="55">
        <v>10</v>
      </c>
      <c r="I26" s="35">
        <v>78.859000000000009</v>
      </c>
      <c r="J26" s="35">
        <f t="shared" si="0"/>
        <v>0.8</v>
      </c>
      <c r="K26" s="27"/>
    </row>
    <row r="27" spans="1:11" ht="30" x14ac:dyDescent="0.25">
      <c r="A27" s="33" t="s">
        <v>47</v>
      </c>
      <c r="B27" s="40"/>
      <c r="C27" s="40" t="s">
        <v>284</v>
      </c>
      <c r="D27" s="34" t="s">
        <v>48</v>
      </c>
      <c r="E27" s="34"/>
      <c r="F27" s="65" t="s">
        <v>227</v>
      </c>
      <c r="G27" s="66" t="s">
        <v>11</v>
      </c>
      <c r="H27" s="55">
        <v>100</v>
      </c>
      <c r="I27" s="35">
        <v>78.86</v>
      </c>
      <c r="J27" s="35">
        <f t="shared" si="0"/>
        <v>7.9</v>
      </c>
      <c r="K27" s="27"/>
    </row>
    <row r="28" spans="1:11" ht="30" x14ac:dyDescent="0.25">
      <c r="A28" s="33" t="s">
        <v>49</v>
      </c>
      <c r="B28" s="40"/>
      <c r="C28" s="40" t="s">
        <v>284</v>
      </c>
      <c r="D28" s="34" t="s">
        <v>50</v>
      </c>
      <c r="E28" s="34"/>
      <c r="F28" s="65" t="s">
        <v>227</v>
      </c>
      <c r="G28" s="66" t="s">
        <v>11</v>
      </c>
      <c r="H28" s="55">
        <v>10</v>
      </c>
      <c r="I28" s="35">
        <v>29</v>
      </c>
      <c r="J28" s="35">
        <f t="shared" si="0"/>
        <v>0.3</v>
      </c>
      <c r="K28" s="27"/>
    </row>
    <row r="29" spans="1:11" ht="30" x14ac:dyDescent="0.25">
      <c r="A29" s="33" t="s">
        <v>51</v>
      </c>
      <c r="B29" s="40"/>
      <c r="C29" s="40" t="s">
        <v>284</v>
      </c>
      <c r="D29" s="34" t="s">
        <v>52</v>
      </c>
      <c r="E29" s="34"/>
      <c r="F29" s="65" t="s">
        <v>227</v>
      </c>
      <c r="G29" s="66" t="s">
        <v>11</v>
      </c>
      <c r="H29" s="55">
        <v>40</v>
      </c>
      <c r="I29" s="35">
        <v>29</v>
      </c>
      <c r="J29" s="35">
        <f t="shared" si="0"/>
        <v>1.2</v>
      </c>
      <c r="K29" s="27"/>
    </row>
    <row r="30" spans="1:11" ht="30" x14ac:dyDescent="0.25">
      <c r="A30" s="33" t="s">
        <v>53</v>
      </c>
      <c r="B30" s="40"/>
      <c r="C30" s="40" t="s">
        <v>284</v>
      </c>
      <c r="D30" s="34" t="s">
        <v>54</v>
      </c>
      <c r="E30" s="34"/>
      <c r="F30" s="65" t="s">
        <v>227</v>
      </c>
      <c r="G30" s="66" t="s">
        <v>11</v>
      </c>
      <c r="H30" s="55">
        <v>5</v>
      </c>
      <c r="I30" s="35">
        <v>29</v>
      </c>
      <c r="J30" s="35">
        <f t="shared" si="0"/>
        <v>0.1</v>
      </c>
      <c r="K30" s="27"/>
    </row>
    <row r="31" spans="1:11" ht="30" x14ac:dyDescent="0.25">
      <c r="A31" s="33" t="s">
        <v>55</v>
      </c>
      <c r="B31" s="40"/>
      <c r="C31" s="40" t="s">
        <v>284</v>
      </c>
      <c r="D31" s="34" t="s">
        <v>56</v>
      </c>
      <c r="E31" s="34"/>
      <c r="F31" s="65" t="s">
        <v>227</v>
      </c>
      <c r="G31" s="66" t="s">
        <v>11</v>
      </c>
      <c r="H31" s="55">
        <v>6</v>
      </c>
      <c r="I31" s="35">
        <v>29</v>
      </c>
      <c r="J31" s="35">
        <f t="shared" si="0"/>
        <v>0.2</v>
      </c>
      <c r="K31" s="27"/>
    </row>
    <row r="32" spans="1:11" ht="30" x14ac:dyDescent="0.25">
      <c r="A32" s="33" t="s">
        <v>57</v>
      </c>
      <c r="B32" s="40"/>
      <c r="C32" s="40" t="s">
        <v>284</v>
      </c>
      <c r="D32" s="34" t="s">
        <v>58</v>
      </c>
      <c r="E32" s="34"/>
      <c r="F32" s="65" t="s">
        <v>227</v>
      </c>
      <c r="G32" s="66" t="s">
        <v>11</v>
      </c>
      <c r="H32" s="55">
        <v>10</v>
      </c>
      <c r="I32" s="35">
        <v>29</v>
      </c>
      <c r="J32" s="35">
        <f t="shared" si="0"/>
        <v>0.3</v>
      </c>
      <c r="K32" s="27"/>
    </row>
    <row r="33" spans="1:11" ht="30" x14ac:dyDescent="0.25">
      <c r="A33" s="33" t="s">
        <v>59</v>
      </c>
      <c r="B33" s="40"/>
      <c r="C33" s="40" t="s">
        <v>284</v>
      </c>
      <c r="D33" s="34" t="s">
        <v>60</v>
      </c>
      <c r="E33" s="34"/>
      <c r="F33" s="65" t="s">
        <v>227</v>
      </c>
      <c r="G33" s="66" t="s">
        <v>11</v>
      </c>
      <c r="H33" s="55">
        <v>10</v>
      </c>
      <c r="I33" s="35">
        <v>29</v>
      </c>
      <c r="J33" s="35">
        <f t="shared" si="0"/>
        <v>0.3</v>
      </c>
      <c r="K33" s="27"/>
    </row>
    <row r="34" spans="1:11" ht="30" x14ac:dyDescent="0.25">
      <c r="A34" s="33" t="s">
        <v>61</v>
      </c>
      <c r="B34" s="40"/>
      <c r="C34" s="40" t="s">
        <v>284</v>
      </c>
      <c r="D34" s="34" t="s">
        <v>62</v>
      </c>
      <c r="E34" s="34"/>
      <c r="F34" s="65" t="s">
        <v>227</v>
      </c>
      <c r="G34" s="66" t="s">
        <v>11</v>
      </c>
      <c r="H34" s="55">
        <v>5</v>
      </c>
      <c r="I34" s="35">
        <v>29</v>
      </c>
      <c r="J34" s="35">
        <f t="shared" si="0"/>
        <v>0.1</v>
      </c>
      <c r="K34" s="27"/>
    </row>
    <row r="35" spans="1:11" ht="30" x14ac:dyDescent="0.25">
      <c r="A35" s="5" t="s">
        <v>63</v>
      </c>
      <c r="B35" s="39"/>
      <c r="C35" s="39"/>
      <c r="D35" s="7" t="s">
        <v>64</v>
      </c>
      <c r="E35" s="7"/>
      <c r="F35" s="64" t="s">
        <v>226</v>
      </c>
      <c r="G35" s="63" t="s">
        <v>11</v>
      </c>
      <c r="H35" s="54">
        <v>50</v>
      </c>
      <c r="I35" s="8">
        <v>850</v>
      </c>
      <c r="J35" s="8">
        <f t="shared" si="0"/>
        <v>42.5</v>
      </c>
      <c r="K35" s="13"/>
    </row>
    <row r="36" spans="1:11" ht="75" x14ac:dyDescent="0.25">
      <c r="A36" s="5" t="s">
        <v>65</v>
      </c>
      <c r="B36" s="39"/>
      <c r="C36" s="39"/>
      <c r="D36" s="7" t="s">
        <v>66</v>
      </c>
      <c r="E36" s="7"/>
      <c r="F36" s="64"/>
      <c r="G36" s="63" t="s">
        <v>11</v>
      </c>
      <c r="H36" s="54">
        <v>20</v>
      </c>
      <c r="I36" s="8">
        <v>1797</v>
      </c>
      <c r="J36" s="8">
        <f t="shared" si="0"/>
        <v>35.9</v>
      </c>
      <c r="K36" s="13"/>
    </row>
    <row r="37" spans="1:11" ht="30" x14ac:dyDescent="0.25">
      <c r="A37" s="5" t="s">
        <v>67</v>
      </c>
      <c r="B37" s="39"/>
      <c r="C37" s="39"/>
      <c r="D37" s="7" t="s">
        <v>68</v>
      </c>
      <c r="E37" s="7"/>
      <c r="F37" s="64" t="s">
        <v>226</v>
      </c>
      <c r="G37" s="63" t="s">
        <v>11</v>
      </c>
      <c r="H37" s="54">
        <v>60</v>
      </c>
      <c r="I37" s="8">
        <v>1495</v>
      </c>
      <c r="J37" s="8">
        <f t="shared" si="0"/>
        <v>89.7</v>
      </c>
      <c r="K37" s="13"/>
    </row>
    <row r="38" spans="1:11" ht="45" x14ac:dyDescent="0.25">
      <c r="A38" s="5" t="s">
        <v>69</v>
      </c>
      <c r="B38" s="39"/>
      <c r="C38" s="39"/>
      <c r="D38" s="7" t="s">
        <v>70</v>
      </c>
      <c r="E38" s="7"/>
      <c r="F38" s="64" t="s">
        <v>226</v>
      </c>
      <c r="G38" s="63" t="s">
        <v>11</v>
      </c>
      <c r="H38" s="54">
        <v>50</v>
      </c>
      <c r="I38" s="8">
        <v>130</v>
      </c>
      <c r="J38" s="8">
        <f t="shared" si="0"/>
        <v>6.5</v>
      </c>
      <c r="K38" s="13"/>
    </row>
    <row r="39" spans="1:11" ht="30" x14ac:dyDescent="0.25">
      <c r="A39" s="33" t="s">
        <v>71</v>
      </c>
      <c r="B39" s="40"/>
      <c r="C39" s="40"/>
      <c r="D39" s="34" t="s">
        <v>72</v>
      </c>
      <c r="E39" s="34" t="s">
        <v>286</v>
      </c>
      <c r="F39" s="65" t="s">
        <v>227</v>
      </c>
      <c r="G39" s="66" t="s">
        <v>11</v>
      </c>
      <c r="H39" s="55">
        <v>100</v>
      </c>
      <c r="I39" s="35">
        <v>91.805999999999997</v>
      </c>
      <c r="J39" s="35">
        <f t="shared" si="0"/>
        <v>9.1999999999999993</v>
      </c>
      <c r="K39" s="27"/>
    </row>
    <row r="40" spans="1:11" ht="30" x14ac:dyDescent="0.25">
      <c r="A40" s="33" t="s">
        <v>73</v>
      </c>
      <c r="B40" s="40"/>
      <c r="C40" s="40"/>
      <c r="D40" s="34" t="s">
        <v>74</v>
      </c>
      <c r="E40" s="34" t="s">
        <v>285</v>
      </c>
      <c r="F40" s="65" t="s">
        <v>227</v>
      </c>
      <c r="G40" s="66" t="s">
        <v>11</v>
      </c>
      <c r="H40" s="55">
        <v>50</v>
      </c>
      <c r="I40" s="35">
        <v>80.036000000000016</v>
      </c>
      <c r="J40" s="35">
        <f t="shared" si="0"/>
        <v>4</v>
      </c>
      <c r="K40" s="27"/>
    </row>
    <row r="41" spans="1:11" ht="30" x14ac:dyDescent="0.25">
      <c r="A41" s="33" t="s">
        <v>75</v>
      </c>
      <c r="B41" s="40"/>
      <c r="C41" s="40"/>
      <c r="D41" s="34" t="s">
        <v>76</v>
      </c>
      <c r="E41" s="34" t="s">
        <v>248</v>
      </c>
      <c r="F41" s="65" t="s">
        <v>227</v>
      </c>
      <c r="G41" s="66" t="s">
        <v>11</v>
      </c>
      <c r="H41" s="55">
        <v>100</v>
      </c>
      <c r="I41" s="35">
        <v>225</v>
      </c>
      <c r="J41" s="35">
        <f t="shared" si="0"/>
        <v>22.5</v>
      </c>
      <c r="K41" s="27" t="s">
        <v>247</v>
      </c>
    </row>
    <row r="42" spans="1:11" ht="30" x14ac:dyDescent="0.25">
      <c r="A42" s="33" t="s">
        <v>77</v>
      </c>
      <c r="B42" s="40"/>
      <c r="C42" s="40"/>
      <c r="D42" s="34" t="s">
        <v>78</v>
      </c>
      <c r="E42" s="34" t="s">
        <v>249</v>
      </c>
      <c r="F42" s="65" t="s">
        <v>227</v>
      </c>
      <c r="G42" s="66" t="s">
        <v>11</v>
      </c>
      <c r="H42" s="55">
        <v>200</v>
      </c>
      <c r="I42" s="35">
        <v>76</v>
      </c>
      <c r="J42" s="35">
        <f t="shared" si="0"/>
        <v>15.2</v>
      </c>
      <c r="K42" s="27"/>
    </row>
    <row r="43" spans="1:11" ht="30" x14ac:dyDescent="0.25">
      <c r="A43" s="42" t="s">
        <v>79</v>
      </c>
      <c r="B43" s="43"/>
      <c r="C43" s="43"/>
      <c r="D43" s="44" t="s">
        <v>80</v>
      </c>
      <c r="E43" s="44"/>
      <c r="F43" s="64" t="s">
        <v>227</v>
      </c>
      <c r="G43" s="63" t="s">
        <v>11</v>
      </c>
      <c r="H43" s="54">
        <v>100</v>
      </c>
      <c r="I43" s="45">
        <v>101</v>
      </c>
      <c r="J43" s="45">
        <f t="shared" si="0"/>
        <v>10.1</v>
      </c>
      <c r="K43" s="47" t="s">
        <v>251</v>
      </c>
    </row>
    <row r="44" spans="1:11" ht="30" x14ac:dyDescent="0.25">
      <c r="A44" s="5" t="s">
        <v>81</v>
      </c>
      <c r="B44" s="39"/>
      <c r="C44" s="39"/>
      <c r="D44" s="7" t="s">
        <v>82</v>
      </c>
      <c r="E44" s="7"/>
      <c r="F44" s="64" t="s">
        <v>226</v>
      </c>
      <c r="G44" s="63" t="s">
        <v>11</v>
      </c>
      <c r="H44" s="54">
        <v>100</v>
      </c>
      <c r="I44" s="8">
        <v>112</v>
      </c>
      <c r="J44" s="8">
        <f t="shared" si="0"/>
        <v>11.2</v>
      </c>
      <c r="K44" s="13"/>
    </row>
    <row r="45" spans="1:11" ht="45" x14ac:dyDescent="0.25">
      <c r="A45" s="33" t="s">
        <v>83</v>
      </c>
      <c r="B45" s="40"/>
      <c r="C45" s="40"/>
      <c r="D45" s="34" t="s">
        <v>84</v>
      </c>
      <c r="E45" s="34" t="s">
        <v>250</v>
      </c>
      <c r="F45" s="65" t="s">
        <v>227</v>
      </c>
      <c r="G45" s="66" t="s">
        <v>11</v>
      </c>
      <c r="H45" s="55">
        <v>100</v>
      </c>
      <c r="I45" s="35">
        <v>99</v>
      </c>
      <c r="J45" s="35">
        <f t="shared" si="0"/>
        <v>9.9</v>
      </c>
      <c r="K45" s="27"/>
    </row>
    <row r="46" spans="1:11" ht="30" x14ac:dyDescent="0.25">
      <c r="A46" s="33" t="s">
        <v>85</v>
      </c>
      <c r="B46" s="40"/>
      <c r="C46" s="40"/>
      <c r="D46" s="34" t="s">
        <v>86</v>
      </c>
      <c r="E46" s="34" t="s">
        <v>252</v>
      </c>
      <c r="F46" s="65" t="s">
        <v>227</v>
      </c>
      <c r="G46" s="66" t="s">
        <v>11</v>
      </c>
      <c r="H46" s="55">
        <v>50</v>
      </c>
      <c r="I46" s="35">
        <v>200</v>
      </c>
      <c r="J46" s="35">
        <f t="shared" si="0"/>
        <v>10</v>
      </c>
      <c r="K46" s="27"/>
    </row>
    <row r="47" spans="1:11" x14ac:dyDescent="0.25">
      <c r="A47" s="33" t="s">
        <v>87</v>
      </c>
      <c r="B47" s="40"/>
      <c r="C47" s="40"/>
      <c r="D47" s="34" t="s">
        <v>88</v>
      </c>
      <c r="E47" s="34"/>
      <c r="F47" s="65" t="s">
        <v>229</v>
      </c>
      <c r="G47" s="66" t="s">
        <v>11</v>
      </c>
      <c r="H47" s="55">
        <v>10</v>
      </c>
      <c r="I47" s="35">
        <v>875</v>
      </c>
      <c r="J47" s="35">
        <f t="shared" si="0"/>
        <v>8.8000000000000007</v>
      </c>
      <c r="K47" s="27"/>
    </row>
    <row r="48" spans="1:11" ht="30" x14ac:dyDescent="0.25">
      <c r="A48" s="5" t="s">
        <v>89</v>
      </c>
      <c r="B48" s="39"/>
      <c r="C48" s="39"/>
      <c r="D48" s="7" t="s">
        <v>90</v>
      </c>
      <c r="E48" s="7"/>
      <c r="F48" s="64" t="s">
        <v>226</v>
      </c>
      <c r="G48" s="63" t="s">
        <v>11</v>
      </c>
      <c r="H48" s="54">
        <v>100</v>
      </c>
      <c r="I48" s="8">
        <v>50</v>
      </c>
      <c r="J48" s="8">
        <f t="shared" si="0"/>
        <v>5</v>
      </c>
      <c r="K48" s="13"/>
    </row>
    <row r="49" spans="1:11" x14ac:dyDescent="0.25">
      <c r="A49" s="5" t="s">
        <v>91</v>
      </c>
      <c r="B49" s="39"/>
      <c r="C49" s="39"/>
      <c r="D49" s="91" t="s">
        <v>92</v>
      </c>
      <c r="E49" s="91"/>
      <c r="F49" s="91"/>
      <c r="G49" s="92"/>
      <c r="H49" s="56"/>
      <c r="I49" s="8"/>
      <c r="J49" s="6">
        <f>SUM(J50:J101)</f>
        <v>1280.9999999999998</v>
      </c>
      <c r="K49" s="13"/>
    </row>
    <row r="50" spans="1:11" ht="60" x14ac:dyDescent="0.25">
      <c r="A50" s="33" t="s">
        <v>93</v>
      </c>
      <c r="B50" s="40"/>
      <c r="C50" s="40"/>
      <c r="D50" s="34" t="s">
        <v>94</v>
      </c>
      <c r="E50" s="34"/>
      <c r="F50" s="65" t="s">
        <v>229</v>
      </c>
      <c r="G50" s="66" t="s">
        <v>11</v>
      </c>
      <c r="H50" s="55">
        <v>1000</v>
      </c>
      <c r="I50" s="35">
        <v>96.800000000000011</v>
      </c>
      <c r="J50" s="36">
        <f t="shared" ref="J50:J81" si="1">ROUND(H50*I50/1000,1)</f>
        <v>96.8</v>
      </c>
      <c r="K50" s="27"/>
    </row>
    <row r="51" spans="1:11" x14ac:dyDescent="0.25">
      <c r="A51" s="5" t="s">
        <v>95</v>
      </c>
      <c r="B51" s="39"/>
      <c r="C51" s="39"/>
      <c r="D51" s="7" t="s">
        <v>96</v>
      </c>
      <c r="E51" s="7"/>
      <c r="F51" s="64"/>
      <c r="G51" s="63" t="s">
        <v>11</v>
      </c>
      <c r="H51" s="54">
        <v>100</v>
      </c>
      <c r="I51" s="8">
        <v>215.60000000000002</v>
      </c>
      <c r="J51" s="9">
        <f t="shared" si="1"/>
        <v>21.6</v>
      </c>
      <c r="K51" s="13"/>
    </row>
    <row r="52" spans="1:11" ht="30" x14ac:dyDescent="0.25">
      <c r="A52" s="33" t="s">
        <v>97</v>
      </c>
      <c r="B52" s="40" t="s">
        <v>293</v>
      </c>
      <c r="C52" s="40"/>
      <c r="D52" s="34" t="s">
        <v>98</v>
      </c>
      <c r="E52" s="34" t="s">
        <v>292</v>
      </c>
      <c r="F52" s="65" t="s">
        <v>229</v>
      </c>
      <c r="G52" s="66" t="s">
        <v>11</v>
      </c>
      <c r="H52" s="55">
        <v>200</v>
      </c>
      <c r="I52" s="35">
        <v>81.400000000000006</v>
      </c>
      <c r="J52" s="36">
        <f t="shared" si="1"/>
        <v>16.3</v>
      </c>
      <c r="K52" s="27"/>
    </row>
    <row r="53" spans="1:11" ht="30" x14ac:dyDescent="0.25">
      <c r="A53" s="33" t="s">
        <v>99</v>
      </c>
      <c r="B53" s="40" t="s">
        <v>294</v>
      </c>
      <c r="C53" s="40"/>
      <c r="D53" s="34" t="s">
        <v>100</v>
      </c>
      <c r="E53" s="34" t="s">
        <v>295</v>
      </c>
      <c r="F53" s="65" t="s">
        <v>229</v>
      </c>
      <c r="G53" s="66" t="s">
        <v>11</v>
      </c>
      <c r="H53" s="55">
        <v>100</v>
      </c>
      <c r="I53" s="35">
        <v>117.61200000000001</v>
      </c>
      <c r="J53" s="36">
        <f t="shared" si="1"/>
        <v>11.8</v>
      </c>
      <c r="K53" s="27"/>
    </row>
    <row r="54" spans="1:11" x14ac:dyDescent="0.25">
      <c r="A54" s="33" t="s">
        <v>101</v>
      </c>
      <c r="B54" s="40" t="s">
        <v>296</v>
      </c>
      <c r="C54" s="40"/>
      <c r="D54" s="34" t="s">
        <v>102</v>
      </c>
      <c r="E54" s="34" t="s">
        <v>297</v>
      </c>
      <c r="F54" s="65" t="s">
        <v>229</v>
      </c>
      <c r="G54" s="66" t="s">
        <v>11</v>
      </c>
      <c r="H54" s="55">
        <v>500</v>
      </c>
      <c r="I54" s="35">
        <v>39.6</v>
      </c>
      <c r="J54" s="36">
        <f t="shared" si="1"/>
        <v>19.8</v>
      </c>
      <c r="K54" s="27"/>
    </row>
    <row r="55" spans="1:11" x14ac:dyDescent="0.25">
      <c r="A55" s="33" t="s">
        <v>103</v>
      </c>
      <c r="B55" s="40" t="s">
        <v>298</v>
      </c>
      <c r="C55" s="40"/>
      <c r="D55" s="34" t="s">
        <v>104</v>
      </c>
      <c r="E55" s="34" t="s">
        <v>299</v>
      </c>
      <c r="F55" s="65" t="s">
        <v>229</v>
      </c>
      <c r="G55" s="66" t="s">
        <v>11</v>
      </c>
      <c r="H55" s="55">
        <v>1000</v>
      </c>
      <c r="I55" s="35">
        <v>27.500000000000004</v>
      </c>
      <c r="J55" s="36">
        <f t="shared" si="1"/>
        <v>27.5</v>
      </c>
      <c r="K55" s="27"/>
    </row>
    <row r="56" spans="1:11" ht="45" x14ac:dyDescent="0.25">
      <c r="A56" s="33" t="s">
        <v>105</v>
      </c>
      <c r="B56" s="40"/>
      <c r="C56" s="40"/>
      <c r="D56" s="34" t="s">
        <v>106</v>
      </c>
      <c r="E56" s="34" t="s">
        <v>253</v>
      </c>
      <c r="F56" s="65" t="s">
        <v>227</v>
      </c>
      <c r="G56" s="66" t="s">
        <v>11</v>
      </c>
      <c r="H56" s="55">
        <v>500</v>
      </c>
      <c r="I56" s="35">
        <v>10.230000000000002</v>
      </c>
      <c r="J56" s="36">
        <f t="shared" si="1"/>
        <v>5.0999999999999996</v>
      </c>
      <c r="K56" s="27"/>
    </row>
    <row r="57" spans="1:11" ht="45" x14ac:dyDescent="0.25">
      <c r="A57" s="33" t="s">
        <v>107</v>
      </c>
      <c r="B57" s="40"/>
      <c r="C57" s="40"/>
      <c r="D57" s="34" t="s">
        <v>108</v>
      </c>
      <c r="E57" s="34" t="s">
        <v>254</v>
      </c>
      <c r="F57" s="65" t="s">
        <v>227</v>
      </c>
      <c r="G57" s="66" t="s">
        <v>11</v>
      </c>
      <c r="H57" s="55">
        <v>500</v>
      </c>
      <c r="I57" s="35">
        <v>10.230000000000002</v>
      </c>
      <c r="J57" s="36">
        <f t="shared" si="1"/>
        <v>5.0999999999999996</v>
      </c>
      <c r="K57" s="27"/>
    </row>
    <row r="58" spans="1:11" ht="45" x14ac:dyDescent="0.25">
      <c r="A58" s="33" t="s">
        <v>109</v>
      </c>
      <c r="B58" s="40"/>
      <c r="C58" s="40"/>
      <c r="D58" s="34" t="s">
        <v>110</v>
      </c>
      <c r="E58" s="34" t="s">
        <v>255</v>
      </c>
      <c r="F58" s="65" t="s">
        <v>227</v>
      </c>
      <c r="G58" s="66" t="s">
        <v>11</v>
      </c>
      <c r="H58" s="55">
        <v>500</v>
      </c>
      <c r="I58" s="35">
        <v>10.230000000000002</v>
      </c>
      <c r="J58" s="36">
        <f t="shared" si="1"/>
        <v>5.0999999999999996</v>
      </c>
      <c r="K58" s="27"/>
    </row>
    <row r="59" spans="1:11" ht="30" x14ac:dyDescent="0.25">
      <c r="A59" s="33" t="s">
        <v>111</v>
      </c>
      <c r="B59" s="40" t="s">
        <v>300</v>
      </c>
      <c r="C59" s="40"/>
      <c r="D59" s="34" t="s">
        <v>112</v>
      </c>
      <c r="E59" s="34" t="s">
        <v>301</v>
      </c>
      <c r="F59" s="65" t="s">
        <v>229</v>
      </c>
      <c r="G59" s="66" t="s">
        <v>11</v>
      </c>
      <c r="H59" s="55">
        <v>30</v>
      </c>
      <c r="I59" s="35">
        <v>1603.8</v>
      </c>
      <c r="J59" s="36">
        <f t="shared" si="1"/>
        <v>48.1</v>
      </c>
      <c r="K59" s="27"/>
    </row>
    <row r="60" spans="1:11" ht="30" x14ac:dyDescent="0.25">
      <c r="A60" s="33" t="s">
        <v>113</v>
      </c>
      <c r="B60" s="40" t="s">
        <v>302</v>
      </c>
      <c r="C60" s="40"/>
      <c r="D60" s="34" t="s">
        <v>114</v>
      </c>
      <c r="E60" s="34" t="s">
        <v>303</v>
      </c>
      <c r="F60" s="65" t="s">
        <v>229</v>
      </c>
      <c r="G60" s="66" t="s">
        <v>11</v>
      </c>
      <c r="H60" s="55">
        <v>30</v>
      </c>
      <c r="I60" s="35">
        <v>1777</v>
      </c>
      <c r="J60" s="36">
        <f t="shared" si="1"/>
        <v>53.3</v>
      </c>
      <c r="K60" s="27"/>
    </row>
    <row r="61" spans="1:11" ht="30" x14ac:dyDescent="0.25">
      <c r="A61" s="33" t="s">
        <v>115</v>
      </c>
      <c r="B61" s="40"/>
      <c r="C61" s="40"/>
      <c r="D61" s="34" t="s">
        <v>116</v>
      </c>
      <c r="E61" s="34" t="s">
        <v>256</v>
      </c>
      <c r="F61" s="65" t="s">
        <v>227</v>
      </c>
      <c r="G61" s="66" t="s">
        <v>11</v>
      </c>
      <c r="H61" s="55">
        <v>1000</v>
      </c>
      <c r="I61" s="35">
        <v>8.822000000000001</v>
      </c>
      <c r="J61" s="36">
        <f t="shared" si="1"/>
        <v>8.8000000000000007</v>
      </c>
      <c r="K61" s="27"/>
    </row>
    <row r="62" spans="1:11" ht="30" x14ac:dyDescent="0.25">
      <c r="A62" s="33" t="s">
        <v>117</v>
      </c>
      <c r="B62" s="40"/>
      <c r="C62" s="40"/>
      <c r="D62" s="34" t="s">
        <v>118</v>
      </c>
      <c r="E62" s="34" t="s">
        <v>257</v>
      </c>
      <c r="F62" s="65" t="s">
        <v>227</v>
      </c>
      <c r="G62" s="66" t="s">
        <v>11</v>
      </c>
      <c r="H62" s="55">
        <v>1000</v>
      </c>
      <c r="I62" s="35">
        <v>8.822000000000001</v>
      </c>
      <c r="J62" s="36">
        <f t="shared" si="1"/>
        <v>8.8000000000000007</v>
      </c>
      <c r="K62" s="27"/>
    </row>
    <row r="63" spans="1:11" ht="30" x14ac:dyDescent="0.25">
      <c r="A63" s="33" t="s">
        <v>119</v>
      </c>
      <c r="B63" s="40"/>
      <c r="C63" s="40"/>
      <c r="D63" s="34" t="s">
        <v>120</v>
      </c>
      <c r="E63" s="34" t="s">
        <v>258</v>
      </c>
      <c r="F63" s="65" t="s">
        <v>227</v>
      </c>
      <c r="G63" s="66" t="s">
        <v>11</v>
      </c>
      <c r="H63" s="55">
        <v>1000</v>
      </c>
      <c r="I63" s="35">
        <v>8.822000000000001</v>
      </c>
      <c r="J63" s="36">
        <f t="shared" si="1"/>
        <v>8.8000000000000007</v>
      </c>
      <c r="K63" s="27"/>
    </row>
    <row r="64" spans="1:11" ht="30" x14ac:dyDescent="0.25">
      <c r="A64" s="33" t="s">
        <v>121</v>
      </c>
      <c r="B64" s="40"/>
      <c r="C64" s="40"/>
      <c r="D64" s="34" t="s">
        <v>122</v>
      </c>
      <c r="E64" s="34" t="s">
        <v>259</v>
      </c>
      <c r="F64" s="65" t="s">
        <v>227</v>
      </c>
      <c r="G64" s="66" t="s">
        <v>11</v>
      </c>
      <c r="H64" s="55">
        <v>1000</v>
      </c>
      <c r="I64" s="35">
        <v>8.822000000000001</v>
      </c>
      <c r="J64" s="36">
        <f t="shared" si="1"/>
        <v>8.8000000000000007</v>
      </c>
      <c r="K64" s="27"/>
    </row>
    <row r="65" spans="1:11" ht="30" x14ac:dyDescent="0.25">
      <c r="A65" s="33" t="s">
        <v>123</v>
      </c>
      <c r="B65" s="40"/>
      <c r="C65" s="40"/>
      <c r="D65" s="34" t="s">
        <v>124</v>
      </c>
      <c r="E65" s="34" t="s">
        <v>260</v>
      </c>
      <c r="F65" s="65" t="s">
        <v>227</v>
      </c>
      <c r="G65" s="66" t="s">
        <v>11</v>
      </c>
      <c r="H65" s="55">
        <v>500</v>
      </c>
      <c r="I65" s="35">
        <v>8.822000000000001</v>
      </c>
      <c r="J65" s="36">
        <f t="shared" si="1"/>
        <v>4.4000000000000004</v>
      </c>
      <c r="K65" s="27"/>
    </row>
    <row r="66" spans="1:11" ht="30" x14ac:dyDescent="0.25">
      <c r="A66" s="33" t="s">
        <v>125</v>
      </c>
      <c r="B66" s="40"/>
      <c r="C66" s="40"/>
      <c r="D66" s="34" t="s">
        <v>126</v>
      </c>
      <c r="E66" s="34" t="s">
        <v>261</v>
      </c>
      <c r="F66" s="65" t="s">
        <v>227</v>
      </c>
      <c r="G66" s="66" t="s">
        <v>11</v>
      </c>
      <c r="H66" s="55">
        <v>300</v>
      </c>
      <c r="I66" s="35">
        <v>8.822000000000001</v>
      </c>
      <c r="J66" s="36">
        <f t="shared" si="1"/>
        <v>2.6</v>
      </c>
      <c r="K66" s="27"/>
    </row>
    <row r="67" spans="1:11" ht="30" x14ac:dyDescent="0.25">
      <c r="A67" s="33" t="s">
        <v>127</v>
      </c>
      <c r="B67" s="40"/>
      <c r="C67" s="40"/>
      <c r="D67" s="34" t="s">
        <v>128</v>
      </c>
      <c r="E67" s="34" t="s">
        <v>262</v>
      </c>
      <c r="F67" s="65" t="s">
        <v>227</v>
      </c>
      <c r="G67" s="66" t="s">
        <v>11</v>
      </c>
      <c r="H67" s="55">
        <v>100</v>
      </c>
      <c r="I67" s="35">
        <v>9.1850000000000005</v>
      </c>
      <c r="J67" s="36">
        <f t="shared" si="1"/>
        <v>0.9</v>
      </c>
      <c r="K67" s="27"/>
    </row>
    <row r="68" spans="1:11" ht="30" x14ac:dyDescent="0.25">
      <c r="A68" s="33" t="s">
        <v>129</v>
      </c>
      <c r="B68" s="40"/>
      <c r="C68" s="40"/>
      <c r="D68" s="34" t="s">
        <v>130</v>
      </c>
      <c r="E68" s="34" t="s">
        <v>263</v>
      </c>
      <c r="F68" s="65" t="s">
        <v>227</v>
      </c>
      <c r="G68" s="66" t="s">
        <v>11</v>
      </c>
      <c r="H68" s="55">
        <v>200</v>
      </c>
      <c r="I68" s="35">
        <v>9.1850000000000005</v>
      </c>
      <c r="J68" s="36">
        <f t="shared" si="1"/>
        <v>1.8</v>
      </c>
      <c r="K68" s="27"/>
    </row>
    <row r="69" spans="1:11" ht="30" x14ac:dyDescent="0.25">
      <c r="A69" s="33" t="s">
        <v>131</v>
      </c>
      <c r="B69" s="40"/>
      <c r="C69" s="40"/>
      <c r="D69" s="34" t="s">
        <v>132</v>
      </c>
      <c r="E69" s="34" t="s">
        <v>264</v>
      </c>
      <c r="F69" s="65" t="s">
        <v>227</v>
      </c>
      <c r="G69" s="66" t="s">
        <v>11</v>
      </c>
      <c r="H69" s="55">
        <v>300</v>
      </c>
      <c r="I69" s="35">
        <v>9.1850000000000005</v>
      </c>
      <c r="J69" s="36">
        <f t="shared" si="1"/>
        <v>2.8</v>
      </c>
      <c r="K69" s="27"/>
    </row>
    <row r="70" spans="1:11" ht="30" x14ac:dyDescent="0.25">
      <c r="A70" s="33" t="s">
        <v>133</v>
      </c>
      <c r="B70" s="40"/>
      <c r="C70" s="40"/>
      <c r="D70" s="34" t="s">
        <v>134</v>
      </c>
      <c r="E70" s="34" t="s">
        <v>265</v>
      </c>
      <c r="F70" s="65" t="s">
        <v>227</v>
      </c>
      <c r="G70" s="66" t="s">
        <v>11</v>
      </c>
      <c r="H70" s="55">
        <v>150</v>
      </c>
      <c r="I70" s="35">
        <v>9.1850000000000005</v>
      </c>
      <c r="J70" s="36">
        <f t="shared" si="1"/>
        <v>1.4</v>
      </c>
      <c r="K70" s="27">
        <v>27.12</v>
      </c>
    </row>
    <row r="71" spans="1:11" ht="30" x14ac:dyDescent="0.25">
      <c r="A71" s="33" t="s">
        <v>135</v>
      </c>
      <c r="B71" s="40"/>
      <c r="C71" s="40"/>
      <c r="D71" s="34" t="s">
        <v>136</v>
      </c>
      <c r="E71" s="34" t="s">
        <v>266</v>
      </c>
      <c r="F71" s="65" t="s">
        <v>227</v>
      </c>
      <c r="G71" s="66" t="s">
        <v>11</v>
      </c>
      <c r="H71" s="55">
        <v>150</v>
      </c>
      <c r="I71" s="35">
        <v>9.1850000000000005</v>
      </c>
      <c r="J71" s="36">
        <f t="shared" si="1"/>
        <v>1.4</v>
      </c>
      <c r="K71" s="27"/>
    </row>
    <row r="72" spans="1:11" ht="30" x14ac:dyDescent="0.25">
      <c r="A72" s="33" t="s">
        <v>137</v>
      </c>
      <c r="B72" s="40"/>
      <c r="C72" s="40"/>
      <c r="D72" s="34" t="s">
        <v>138</v>
      </c>
      <c r="E72" s="34" t="s">
        <v>267</v>
      </c>
      <c r="F72" s="65" t="s">
        <v>227</v>
      </c>
      <c r="G72" s="66" t="s">
        <v>11</v>
      </c>
      <c r="H72" s="55">
        <v>1000</v>
      </c>
      <c r="I72" s="35">
        <v>10.164000000000001</v>
      </c>
      <c r="J72" s="36">
        <f t="shared" si="1"/>
        <v>10.199999999999999</v>
      </c>
      <c r="K72" s="27"/>
    </row>
    <row r="73" spans="1:11" ht="30" x14ac:dyDescent="0.25">
      <c r="A73" s="33" t="s">
        <v>139</v>
      </c>
      <c r="B73" s="40"/>
      <c r="C73" s="40"/>
      <c r="D73" s="34" t="s">
        <v>140</v>
      </c>
      <c r="E73" s="34" t="s">
        <v>268</v>
      </c>
      <c r="F73" s="65" t="s">
        <v>227</v>
      </c>
      <c r="G73" s="66" t="s">
        <v>11</v>
      </c>
      <c r="H73" s="55">
        <v>1000</v>
      </c>
      <c r="I73" s="35">
        <v>10.164000000000001</v>
      </c>
      <c r="J73" s="36">
        <f t="shared" si="1"/>
        <v>10.199999999999999</v>
      </c>
      <c r="K73" s="27"/>
    </row>
    <row r="74" spans="1:11" ht="45" x14ac:dyDescent="0.25">
      <c r="A74" s="33" t="s">
        <v>141</v>
      </c>
      <c r="B74" s="40"/>
      <c r="C74" s="40"/>
      <c r="D74" s="34" t="s">
        <v>142</v>
      </c>
      <c r="E74" s="34" t="s">
        <v>269</v>
      </c>
      <c r="F74" s="65" t="s">
        <v>227</v>
      </c>
      <c r="G74" s="66" t="s">
        <v>11</v>
      </c>
      <c r="H74" s="55">
        <v>500</v>
      </c>
      <c r="I74" s="35">
        <v>66</v>
      </c>
      <c r="J74" s="36">
        <f t="shared" si="1"/>
        <v>33</v>
      </c>
      <c r="K74" s="27" t="s">
        <v>270</v>
      </c>
    </row>
    <row r="75" spans="1:11" ht="45" x14ac:dyDescent="0.25">
      <c r="A75" s="33" t="s">
        <v>143</v>
      </c>
      <c r="B75" s="40"/>
      <c r="C75" s="40"/>
      <c r="D75" s="34" t="s">
        <v>144</v>
      </c>
      <c r="E75" s="34" t="s">
        <v>287</v>
      </c>
      <c r="F75" s="32" t="s">
        <v>290</v>
      </c>
      <c r="G75" s="66" t="s">
        <v>291</v>
      </c>
      <c r="H75" s="55">
        <v>20</v>
      </c>
      <c r="I75" s="35">
        <v>1330</v>
      </c>
      <c r="J75" s="36">
        <f t="shared" si="1"/>
        <v>26.6</v>
      </c>
      <c r="K75" s="27"/>
    </row>
    <row r="76" spans="1:11" ht="45" x14ac:dyDescent="0.25">
      <c r="A76" s="33" t="s">
        <v>145</v>
      </c>
      <c r="B76" s="40"/>
      <c r="C76" s="40"/>
      <c r="D76" s="34" t="s">
        <v>146</v>
      </c>
      <c r="E76" s="34" t="s">
        <v>288</v>
      </c>
      <c r="F76" s="32" t="s">
        <v>290</v>
      </c>
      <c r="G76" s="66" t="s">
        <v>291</v>
      </c>
      <c r="H76" s="55">
        <v>20</v>
      </c>
      <c r="I76" s="35">
        <v>1250</v>
      </c>
      <c r="J76" s="36">
        <f t="shared" si="1"/>
        <v>25</v>
      </c>
      <c r="K76" s="27"/>
    </row>
    <row r="77" spans="1:11" ht="45" x14ac:dyDescent="0.25">
      <c r="A77" s="33" t="s">
        <v>147</v>
      </c>
      <c r="B77" s="40"/>
      <c r="C77" s="40"/>
      <c r="D77" s="34" t="s">
        <v>148</v>
      </c>
      <c r="E77" s="34" t="s">
        <v>289</v>
      </c>
      <c r="F77" s="32" t="s">
        <v>290</v>
      </c>
      <c r="G77" s="66" t="s">
        <v>291</v>
      </c>
      <c r="H77" s="55">
        <v>20</v>
      </c>
      <c r="I77" s="35">
        <v>1337.5</v>
      </c>
      <c r="J77" s="36">
        <f t="shared" si="1"/>
        <v>26.8</v>
      </c>
      <c r="K77" s="27"/>
    </row>
    <row r="78" spans="1:11" ht="30" x14ac:dyDescent="0.25">
      <c r="A78" s="33" t="s">
        <v>149</v>
      </c>
      <c r="B78" s="40"/>
      <c r="C78" s="40"/>
      <c r="D78" s="34" t="s">
        <v>150</v>
      </c>
      <c r="E78" s="34" t="s">
        <v>271</v>
      </c>
      <c r="F78" s="65" t="s">
        <v>227</v>
      </c>
      <c r="G78" s="66" t="s">
        <v>11</v>
      </c>
      <c r="H78" s="55">
        <v>500</v>
      </c>
      <c r="I78" s="35">
        <v>6.05</v>
      </c>
      <c r="J78" s="36">
        <f t="shared" si="1"/>
        <v>3</v>
      </c>
      <c r="K78" s="27"/>
    </row>
    <row r="79" spans="1:11" ht="60" x14ac:dyDescent="0.25">
      <c r="A79" s="33" t="s">
        <v>151</v>
      </c>
      <c r="B79" s="40" t="s">
        <v>304</v>
      </c>
      <c r="C79" s="40"/>
      <c r="D79" s="34" t="s">
        <v>152</v>
      </c>
      <c r="E79" s="34" t="s">
        <v>307</v>
      </c>
      <c r="F79" s="65" t="s">
        <v>229</v>
      </c>
      <c r="G79" s="66" t="s">
        <v>11</v>
      </c>
      <c r="H79" s="55">
        <v>200</v>
      </c>
      <c r="I79" s="35">
        <v>345.98</v>
      </c>
      <c r="J79" s="36">
        <f t="shared" si="1"/>
        <v>69.2</v>
      </c>
      <c r="K79" s="27"/>
    </row>
    <row r="80" spans="1:11" ht="45" x14ac:dyDescent="0.25">
      <c r="A80" s="33" t="s">
        <v>153</v>
      </c>
      <c r="B80" s="40" t="s">
        <v>305</v>
      </c>
      <c r="C80" s="40"/>
      <c r="D80" s="34" t="s">
        <v>154</v>
      </c>
      <c r="E80" s="34" t="s">
        <v>308</v>
      </c>
      <c r="F80" s="65" t="s">
        <v>229</v>
      </c>
      <c r="G80" s="66" t="s">
        <v>11</v>
      </c>
      <c r="H80" s="55">
        <v>100</v>
      </c>
      <c r="I80" s="35">
        <v>205.7</v>
      </c>
      <c r="J80" s="36">
        <f t="shared" si="1"/>
        <v>20.6</v>
      </c>
      <c r="K80" s="27"/>
    </row>
    <row r="81" spans="1:11" ht="60" x14ac:dyDescent="0.25">
      <c r="A81" s="42" t="s">
        <v>155</v>
      </c>
      <c r="B81" s="43"/>
      <c r="C81" s="43"/>
      <c r="D81" s="44" t="s">
        <v>156</v>
      </c>
      <c r="E81" s="44"/>
      <c r="F81" s="64" t="s">
        <v>238</v>
      </c>
      <c r="G81" s="63" t="s">
        <v>11</v>
      </c>
      <c r="H81" s="54">
        <v>100</v>
      </c>
      <c r="I81" s="45">
        <v>255.39</v>
      </c>
      <c r="J81" s="45">
        <f t="shared" si="1"/>
        <v>25.5</v>
      </c>
      <c r="K81" s="46" t="s">
        <v>320</v>
      </c>
    </row>
    <row r="82" spans="1:11" ht="45" x14ac:dyDescent="0.25">
      <c r="A82" s="33" t="s">
        <v>157</v>
      </c>
      <c r="B82" s="40" t="s">
        <v>306</v>
      </c>
      <c r="C82" s="40"/>
      <c r="D82" s="34" t="s">
        <v>158</v>
      </c>
      <c r="E82" s="34" t="s">
        <v>309</v>
      </c>
      <c r="F82" s="65" t="s">
        <v>229</v>
      </c>
      <c r="G82" s="66" t="s">
        <v>11</v>
      </c>
      <c r="H82" s="55">
        <v>1000</v>
      </c>
      <c r="I82" s="35">
        <v>273</v>
      </c>
      <c r="J82" s="36">
        <f t="shared" ref="J82:J101" si="2">ROUND(H82*I82/1000,1)</f>
        <v>273</v>
      </c>
      <c r="K82" s="27"/>
    </row>
    <row r="83" spans="1:11" ht="75" x14ac:dyDescent="0.25">
      <c r="A83" s="33" t="s">
        <v>159</v>
      </c>
      <c r="B83" s="40" t="s">
        <v>310</v>
      </c>
      <c r="C83" s="40"/>
      <c r="D83" s="34" t="s">
        <v>160</v>
      </c>
      <c r="E83" s="34" t="s">
        <v>311</v>
      </c>
      <c r="F83" s="65" t="s">
        <v>229</v>
      </c>
      <c r="G83" s="66" t="s">
        <v>11</v>
      </c>
      <c r="H83" s="55">
        <v>50</v>
      </c>
      <c r="I83" s="35">
        <v>849.69</v>
      </c>
      <c r="J83" s="36">
        <f t="shared" si="2"/>
        <v>42.5</v>
      </c>
      <c r="K83" s="27"/>
    </row>
    <row r="84" spans="1:11" ht="75" x14ac:dyDescent="0.25">
      <c r="A84" s="33" t="s">
        <v>161</v>
      </c>
      <c r="B84" s="40" t="s">
        <v>314</v>
      </c>
      <c r="C84" s="40"/>
      <c r="D84" s="34" t="s">
        <v>162</v>
      </c>
      <c r="E84" s="34" t="s">
        <v>312</v>
      </c>
      <c r="F84" s="65" t="s">
        <v>229</v>
      </c>
      <c r="G84" s="66" t="s">
        <v>11</v>
      </c>
      <c r="H84" s="55">
        <v>50</v>
      </c>
      <c r="I84" s="35">
        <v>849.69</v>
      </c>
      <c r="J84" s="36">
        <f t="shared" si="2"/>
        <v>42.5</v>
      </c>
      <c r="K84" s="27"/>
    </row>
    <row r="85" spans="1:11" ht="75" x14ac:dyDescent="0.25">
      <c r="A85" s="33" t="s">
        <v>163</v>
      </c>
      <c r="B85" s="40" t="s">
        <v>315</v>
      </c>
      <c r="C85" s="40"/>
      <c r="D85" s="34" t="s">
        <v>164</v>
      </c>
      <c r="E85" s="34" t="s">
        <v>313</v>
      </c>
      <c r="F85" s="65" t="s">
        <v>229</v>
      </c>
      <c r="G85" s="66" t="s">
        <v>11</v>
      </c>
      <c r="H85" s="55">
        <v>50</v>
      </c>
      <c r="I85" s="35">
        <v>849.69</v>
      </c>
      <c r="J85" s="36">
        <f t="shared" si="2"/>
        <v>42.5</v>
      </c>
      <c r="K85" s="27"/>
    </row>
    <row r="86" spans="1:11" ht="30" x14ac:dyDescent="0.25">
      <c r="A86" s="5" t="s">
        <v>165</v>
      </c>
      <c r="B86" s="39"/>
      <c r="C86" s="39"/>
      <c r="D86" s="7" t="s">
        <v>166</v>
      </c>
      <c r="E86" s="7"/>
      <c r="F86" s="64" t="s">
        <v>230</v>
      </c>
      <c r="G86" s="63" t="s">
        <v>11</v>
      </c>
      <c r="H86" s="54">
        <v>10</v>
      </c>
      <c r="I86" s="8">
        <v>12672</v>
      </c>
      <c r="J86" s="9">
        <f t="shared" si="2"/>
        <v>126.7</v>
      </c>
      <c r="K86" s="13" t="s">
        <v>272</v>
      </c>
    </row>
    <row r="87" spans="1:11" ht="45" x14ac:dyDescent="0.25">
      <c r="A87" s="42" t="s">
        <v>167</v>
      </c>
      <c r="B87" s="43"/>
      <c r="C87" s="43"/>
      <c r="D87" s="44" t="s">
        <v>168</v>
      </c>
      <c r="E87" s="44"/>
      <c r="F87" s="64" t="s">
        <v>229</v>
      </c>
      <c r="G87" s="63" t="s">
        <v>11</v>
      </c>
      <c r="H87" s="54">
        <v>10</v>
      </c>
      <c r="I87" s="45">
        <v>860</v>
      </c>
      <c r="J87" s="45">
        <f t="shared" si="2"/>
        <v>8.6</v>
      </c>
      <c r="K87" s="46" t="s">
        <v>320</v>
      </c>
    </row>
    <row r="88" spans="1:11" ht="30" x14ac:dyDescent="0.25">
      <c r="A88" s="33" t="s">
        <v>169</v>
      </c>
      <c r="B88" s="40" t="s">
        <v>316</v>
      </c>
      <c r="C88" s="40"/>
      <c r="D88" s="34" t="s">
        <v>170</v>
      </c>
      <c r="E88" s="34" t="s">
        <v>317</v>
      </c>
      <c r="F88" s="65" t="s">
        <v>229</v>
      </c>
      <c r="G88" s="66" t="s">
        <v>11</v>
      </c>
      <c r="H88" s="55">
        <v>5</v>
      </c>
      <c r="I88" s="35">
        <v>1500</v>
      </c>
      <c r="J88" s="36">
        <f t="shared" si="2"/>
        <v>7.5</v>
      </c>
      <c r="K88" s="27"/>
    </row>
    <row r="89" spans="1:11" ht="30" x14ac:dyDescent="0.25">
      <c r="A89" s="33" t="s">
        <v>171</v>
      </c>
      <c r="B89" s="40" t="s">
        <v>318</v>
      </c>
      <c r="C89" s="40"/>
      <c r="D89" s="34" t="s">
        <v>172</v>
      </c>
      <c r="E89" s="34" t="s">
        <v>319</v>
      </c>
      <c r="F89" s="65" t="s">
        <v>229</v>
      </c>
      <c r="G89" s="66" t="s">
        <v>11</v>
      </c>
      <c r="H89" s="55">
        <v>2</v>
      </c>
      <c r="I89" s="35">
        <v>2000</v>
      </c>
      <c r="J89" s="36">
        <f t="shared" si="2"/>
        <v>4</v>
      </c>
      <c r="K89" s="27"/>
    </row>
    <row r="90" spans="1:11" ht="30" x14ac:dyDescent="0.25">
      <c r="A90" s="33" t="s">
        <v>173</v>
      </c>
      <c r="B90" s="40"/>
      <c r="C90" s="40"/>
      <c r="D90" s="34" t="s">
        <v>174</v>
      </c>
      <c r="E90" s="34" t="s">
        <v>273</v>
      </c>
      <c r="F90" s="65" t="s">
        <v>227</v>
      </c>
      <c r="G90" s="66" t="s">
        <v>11</v>
      </c>
      <c r="H90" s="55">
        <v>500</v>
      </c>
      <c r="I90" s="35">
        <v>37</v>
      </c>
      <c r="J90" s="36">
        <f t="shared" si="2"/>
        <v>18.5</v>
      </c>
      <c r="K90" s="27"/>
    </row>
    <row r="91" spans="1:11" ht="30" x14ac:dyDescent="0.25">
      <c r="A91" s="33" t="s">
        <v>175</v>
      </c>
      <c r="B91" s="40"/>
      <c r="C91" s="40"/>
      <c r="D91" s="34" t="s">
        <v>176</v>
      </c>
      <c r="E91" s="34" t="s">
        <v>274</v>
      </c>
      <c r="F91" s="65" t="s">
        <v>227</v>
      </c>
      <c r="G91" s="66" t="s">
        <v>11</v>
      </c>
      <c r="H91" s="55">
        <v>1000</v>
      </c>
      <c r="I91" s="35">
        <v>14.8</v>
      </c>
      <c r="J91" s="36">
        <f t="shared" si="2"/>
        <v>14.8</v>
      </c>
      <c r="K91" s="27"/>
    </row>
    <row r="92" spans="1:11" ht="30" x14ac:dyDescent="0.25">
      <c r="A92" s="33" t="s">
        <v>177</v>
      </c>
      <c r="B92" s="40"/>
      <c r="C92" s="40"/>
      <c r="D92" s="34" t="s">
        <v>178</v>
      </c>
      <c r="E92" s="34" t="s">
        <v>275</v>
      </c>
      <c r="F92" s="65" t="s">
        <v>227</v>
      </c>
      <c r="G92" s="66" t="s">
        <v>11</v>
      </c>
      <c r="H92" s="55">
        <v>1000</v>
      </c>
      <c r="I92" s="35">
        <v>3.49</v>
      </c>
      <c r="J92" s="36">
        <f t="shared" si="2"/>
        <v>3.5</v>
      </c>
      <c r="K92" s="27"/>
    </row>
    <row r="93" spans="1:11" ht="30" x14ac:dyDescent="0.25">
      <c r="A93" s="5" t="s">
        <v>179</v>
      </c>
      <c r="B93" s="39"/>
      <c r="C93" s="39"/>
      <c r="D93" s="7" t="s">
        <v>180</v>
      </c>
      <c r="E93" s="7"/>
      <c r="F93" s="64" t="s">
        <v>231</v>
      </c>
      <c r="G93" s="63" t="s">
        <v>11</v>
      </c>
      <c r="H93" s="54">
        <v>200</v>
      </c>
      <c r="I93" s="8">
        <v>36.11</v>
      </c>
      <c r="J93" s="9">
        <f t="shared" si="2"/>
        <v>7.2</v>
      </c>
      <c r="K93" s="13"/>
    </row>
    <row r="94" spans="1:11" ht="30" x14ac:dyDescent="0.25">
      <c r="A94" s="5" t="s">
        <v>181</v>
      </c>
      <c r="B94" s="39"/>
      <c r="C94" s="39"/>
      <c r="D94" s="7" t="s">
        <v>182</v>
      </c>
      <c r="E94" s="7"/>
      <c r="F94" s="64" t="s">
        <v>231</v>
      </c>
      <c r="G94" s="63" t="s">
        <v>11</v>
      </c>
      <c r="H94" s="54">
        <v>100</v>
      </c>
      <c r="I94" s="8">
        <v>26</v>
      </c>
      <c r="J94" s="9">
        <f t="shared" si="2"/>
        <v>2.6</v>
      </c>
      <c r="K94" s="13"/>
    </row>
    <row r="95" spans="1:11" ht="45" x14ac:dyDescent="0.25">
      <c r="A95" s="23" t="s">
        <v>183</v>
      </c>
      <c r="B95" s="41"/>
      <c r="C95" s="41"/>
      <c r="D95" s="24" t="s">
        <v>184</v>
      </c>
      <c r="E95" s="24" t="s">
        <v>240</v>
      </c>
      <c r="F95" s="32" t="s">
        <v>232</v>
      </c>
      <c r="G95" s="66" t="s">
        <v>11</v>
      </c>
      <c r="H95" s="57">
        <v>2000</v>
      </c>
      <c r="I95" s="25">
        <v>7.86</v>
      </c>
      <c r="J95" s="26">
        <f t="shared" si="2"/>
        <v>15.7</v>
      </c>
      <c r="K95" s="27"/>
    </row>
    <row r="96" spans="1:11" ht="45" x14ac:dyDescent="0.25">
      <c r="A96" s="5" t="s">
        <v>185</v>
      </c>
      <c r="B96" s="39"/>
      <c r="C96" s="39"/>
      <c r="D96" s="10" t="s">
        <v>186</v>
      </c>
      <c r="E96" s="10"/>
      <c r="F96" s="67" t="s">
        <v>233</v>
      </c>
      <c r="G96" s="68" t="s">
        <v>11</v>
      </c>
      <c r="H96" s="54">
        <v>10</v>
      </c>
      <c r="I96" s="8">
        <v>827.78</v>
      </c>
      <c r="J96" s="9">
        <f t="shared" si="2"/>
        <v>8.3000000000000007</v>
      </c>
      <c r="K96" s="13"/>
    </row>
    <row r="97" spans="1:11" ht="30" x14ac:dyDescent="0.25">
      <c r="A97" s="5" t="s">
        <v>187</v>
      </c>
      <c r="B97" s="39"/>
      <c r="C97" s="39"/>
      <c r="D97" s="7" t="s">
        <v>188</v>
      </c>
      <c r="E97" s="7"/>
      <c r="F97" s="64" t="s">
        <v>233</v>
      </c>
      <c r="G97" s="63" t="s">
        <v>11</v>
      </c>
      <c r="H97" s="54">
        <v>50</v>
      </c>
      <c r="I97" s="8">
        <v>71.5</v>
      </c>
      <c r="J97" s="9">
        <f t="shared" si="2"/>
        <v>3.6</v>
      </c>
      <c r="K97" s="13"/>
    </row>
    <row r="98" spans="1:11" ht="255" x14ac:dyDescent="0.25">
      <c r="A98" s="5" t="s">
        <v>189</v>
      </c>
      <c r="B98" s="39"/>
      <c r="C98" s="39"/>
      <c r="D98" s="7" t="s">
        <v>190</v>
      </c>
      <c r="E98" s="7"/>
      <c r="F98" s="69" t="s">
        <v>234</v>
      </c>
      <c r="G98" s="63" t="s">
        <v>11</v>
      </c>
      <c r="H98" s="54">
        <v>10</v>
      </c>
      <c r="I98" s="8">
        <v>348.4</v>
      </c>
      <c r="J98" s="9">
        <f t="shared" si="2"/>
        <v>3.5</v>
      </c>
      <c r="K98" s="13"/>
    </row>
    <row r="99" spans="1:11" ht="255" x14ac:dyDescent="0.25">
      <c r="A99" s="5" t="s">
        <v>191</v>
      </c>
      <c r="B99" s="39"/>
      <c r="C99" s="39"/>
      <c r="D99" s="7" t="s">
        <v>192</v>
      </c>
      <c r="E99" s="7"/>
      <c r="F99" s="69" t="s">
        <v>235</v>
      </c>
      <c r="G99" s="63" t="s">
        <v>11</v>
      </c>
      <c r="H99" s="54">
        <v>50</v>
      </c>
      <c r="I99" s="8">
        <v>403.82</v>
      </c>
      <c r="J99" s="9">
        <f t="shared" si="2"/>
        <v>20.2</v>
      </c>
      <c r="K99" s="13"/>
    </row>
    <row r="100" spans="1:11" ht="270" x14ac:dyDescent="0.25">
      <c r="A100" s="5" t="s">
        <v>193</v>
      </c>
      <c r="B100" s="39"/>
      <c r="C100" s="39"/>
      <c r="D100" s="7" t="s">
        <v>194</v>
      </c>
      <c r="E100" s="7"/>
      <c r="F100" s="69" t="s">
        <v>236</v>
      </c>
      <c r="G100" s="63" t="s">
        <v>11</v>
      </c>
      <c r="H100" s="54">
        <v>50</v>
      </c>
      <c r="I100" s="8">
        <v>412</v>
      </c>
      <c r="J100" s="9">
        <f t="shared" si="2"/>
        <v>20.6</v>
      </c>
      <c r="K100" s="13"/>
    </row>
    <row r="101" spans="1:11" ht="45" x14ac:dyDescent="0.25">
      <c r="A101" s="5" t="s">
        <v>195</v>
      </c>
      <c r="B101" s="39"/>
      <c r="C101" s="39"/>
      <c r="D101" s="7" t="s">
        <v>196</v>
      </c>
      <c r="E101" s="7"/>
      <c r="F101" s="64" t="s">
        <v>233</v>
      </c>
      <c r="G101" s="63" t="s">
        <v>11</v>
      </c>
      <c r="H101" s="54">
        <v>50</v>
      </c>
      <c r="I101" s="8">
        <v>81.3</v>
      </c>
      <c r="J101" s="9">
        <f t="shared" si="2"/>
        <v>4.0999999999999996</v>
      </c>
      <c r="K101" s="13"/>
    </row>
    <row r="102" spans="1:11" x14ac:dyDescent="0.25">
      <c r="A102" s="5" t="s">
        <v>197</v>
      </c>
      <c r="B102" s="39"/>
      <c r="C102" s="39"/>
      <c r="D102" s="91" t="s">
        <v>198</v>
      </c>
      <c r="E102" s="91"/>
      <c r="F102" s="91"/>
      <c r="G102" s="92"/>
      <c r="H102" s="56"/>
      <c r="I102" s="8"/>
      <c r="J102" s="6">
        <f>SUM(J103:J107)</f>
        <v>67.7</v>
      </c>
      <c r="K102" s="13"/>
    </row>
    <row r="103" spans="1:11" ht="30" x14ac:dyDescent="0.25">
      <c r="A103" s="23" t="s">
        <v>199</v>
      </c>
      <c r="B103" s="41"/>
      <c r="C103" s="41"/>
      <c r="D103" s="29" t="s">
        <v>200</v>
      </c>
      <c r="E103" s="29" t="s">
        <v>239</v>
      </c>
      <c r="F103" s="32" t="s">
        <v>232</v>
      </c>
      <c r="G103" s="66" t="s">
        <v>11</v>
      </c>
      <c r="H103" s="57">
        <v>100</v>
      </c>
      <c r="I103" s="25">
        <v>10.853</v>
      </c>
      <c r="J103" s="26">
        <f>ROUND(H103*I103/1000,1)</f>
        <v>1.1000000000000001</v>
      </c>
      <c r="K103" s="27"/>
    </row>
    <row r="104" spans="1:11" ht="60" x14ac:dyDescent="0.25">
      <c r="A104" s="23" t="s">
        <v>201</v>
      </c>
      <c r="B104" s="41"/>
      <c r="C104" s="41"/>
      <c r="D104" s="29" t="s">
        <v>202</v>
      </c>
      <c r="E104" s="29" t="s">
        <v>241</v>
      </c>
      <c r="F104" s="32" t="s">
        <v>232</v>
      </c>
      <c r="G104" s="66" t="s">
        <v>11</v>
      </c>
      <c r="H104" s="57">
        <v>2000</v>
      </c>
      <c r="I104" s="25">
        <v>28.5</v>
      </c>
      <c r="J104" s="26">
        <f>ROUND(H104*I104/1000,1)</f>
        <v>57</v>
      </c>
      <c r="K104" s="27"/>
    </row>
    <row r="105" spans="1:11" ht="60" x14ac:dyDescent="0.25">
      <c r="A105" s="5" t="s">
        <v>203</v>
      </c>
      <c r="B105" s="39"/>
      <c r="C105" s="39"/>
      <c r="D105" s="11" t="s">
        <v>204</v>
      </c>
      <c r="E105" s="11"/>
      <c r="F105" s="64" t="s">
        <v>233</v>
      </c>
      <c r="G105" s="63" t="s">
        <v>11</v>
      </c>
      <c r="H105" s="54">
        <v>50</v>
      </c>
      <c r="I105" s="8">
        <v>75.5</v>
      </c>
      <c r="J105" s="9">
        <f>ROUND(H105*I105/1000,1)</f>
        <v>3.8</v>
      </c>
      <c r="K105" s="13"/>
    </row>
    <row r="106" spans="1:11" ht="60" x14ac:dyDescent="0.25">
      <c r="A106" s="5" t="s">
        <v>205</v>
      </c>
      <c r="B106" s="39"/>
      <c r="C106" s="39"/>
      <c r="D106" s="11" t="s">
        <v>206</v>
      </c>
      <c r="E106" s="11"/>
      <c r="F106" s="64" t="s">
        <v>233</v>
      </c>
      <c r="G106" s="63" t="s">
        <v>11</v>
      </c>
      <c r="H106" s="54">
        <v>10</v>
      </c>
      <c r="I106" s="8">
        <v>73.7</v>
      </c>
      <c r="J106" s="9">
        <f>ROUND(H106*I106/1000,1)</f>
        <v>0.7</v>
      </c>
      <c r="K106" s="13"/>
    </row>
    <row r="107" spans="1:11" ht="135" x14ac:dyDescent="0.25">
      <c r="A107" s="5" t="s">
        <v>207</v>
      </c>
      <c r="B107" s="39"/>
      <c r="C107" s="39"/>
      <c r="D107" s="11" t="s">
        <v>208</v>
      </c>
      <c r="E107" s="11"/>
      <c r="F107" s="69" t="s">
        <v>237</v>
      </c>
      <c r="G107" s="63" t="s">
        <v>11</v>
      </c>
      <c r="H107" s="54">
        <v>20</v>
      </c>
      <c r="I107" s="8">
        <v>256.64</v>
      </c>
      <c r="J107" s="9">
        <f>ROUND(H107*I107/1000,1)</f>
        <v>5.0999999999999996</v>
      </c>
      <c r="K107" s="13"/>
    </row>
    <row r="108" spans="1:11" x14ac:dyDescent="0.25">
      <c r="A108" s="5" t="s">
        <v>209</v>
      </c>
      <c r="B108" s="39"/>
      <c r="C108" s="39"/>
      <c r="D108" s="12" t="s">
        <v>210</v>
      </c>
      <c r="E108" s="12"/>
      <c r="F108" s="70"/>
      <c r="G108" s="71"/>
      <c r="H108" s="56"/>
      <c r="I108" s="6"/>
      <c r="J108" s="6">
        <f>SUM(J109:J115)</f>
        <v>320.10000000000002</v>
      </c>
      <c r="K108" s="13"/>
    </row>
    <row r="109" spans="1:11" ht="75" x14ac:dyDescent="0.25">
      <c r="A109" s="33" t="s">
        <v>211</v>
      </c>
      <c r="B109" s="40"/>
      <c r="C109" s="40"/>
      <c r="D109" s="34" t="s">
        <v>212</v>
      </c>
      <c r="E109" s="34" t="s">
        <v>276</v>
      </c>
      <c r="F109" s="65" t="s">
        <v>227</v>
      </c>
      <c r="G109" s="66" t="s">
        <v>11</v>
      </c>
      <c r="H109" s="55">
        <v>200</v>
      </c>
      <c r="I109" s="35">
        <v>10.94</v>
      </c>
      <c r="J109" s="36">
        <f t="shared" ref="J109:J115" si="3">ROUND(H109*I109/1000,1)</f>
        <v>2.2000000000000002</v>
      </c>
      <c r="K109" s="27"/>
    </row>
    <row r="110" spans="1:11" ht="75" x14ac:dyDescent="0.25">
      <c r="A110" s="33" t="s">
        <v>213</v>
      </c>
      <c r="B110" s="40"/>
      <c r="C110" s="40"/>
      <c r="D110" s="34" t="s">
        <v>214</v>
      </c>
      <c r="E110" s="34" t="s">
        <v>277</v>
      </c>
      <c r="F110" s="65" t="s">
        <v>227</v>
      </c>
      <c r="G110" s="66" t="s">
        <v>11</v>
      </c>
      <c r="H110" s="55">
        <v>2000</v>
      </c>
      <c r="I110" s="35">
        <v>14.983210000000003</v>
      </c>
      <c r="J110" s="36">
        <f t="shared" si="3"/>
        <v>30</v>
      </c>
      <c r="K110" s="27"/>
    </row>
    <row r="111" spans="1:11" ht="60" x14ac:dyDescent="0.25">
      <c r="A111" s="33" t="s">
        <v>215</v>
      </c>
      <c r="B111" s="40"/>
      <c r="C111" s="40"/>
      <c r="D111" s="34" t="s">
        <v>216</v>
      </c>
      <c r="E111" s="34" t="s">
        <v>278</v>
      </c>
      <c r="F111" s="65" t="s">
        <v>227</v>
      </c>
      <c r="G111" s="66" t="s">
        <v>11</v>
      </c>
      <c r="H111" s="55">
        <v>1000</v>
      </c>
      <c r="I111" s="35">
        <v>4.1195000000000004</v>
      </c>
      <c r="J111" s="36">
        <f t="shared" si="3"/>
        <v>4.0999999999999996</v>
      </c>
      <c r="K111" s="27"/>
    </row>
    <row r="112" spans="1:11" ht="60" x14ac:dyDescent="0.25">
      <c r="A112" s="33" t="s">
        <v>217</v>
      </c>
      <c r="B112" s="40"/>
      <c r="C112" s="40"/>
      <c r="D112" s="34" t="s">
        <v>218</v>
      </c>
      <c r="E112" s="34" t="s">
        <v>279</v>
      </c>
      <c r="F112" s="65" t="s">
        <v>227</v>
      </c>
      <c r="G112" s="66" t="s">
        <v>11</v>
      </c>
      <c r="H112" s="55">
        <v>50000</v>
      </c>
      <c r="I112" s="35">
        <v>1.9420500000000003</v>
      </c>
      <c r="J112" s="36">
        <f t="shared" si="3"/>
        <v>97.1</v>
      </c>
      <c r="K112" s="27"/>
    </row>
    <row r="113" spans="1:11" ht="45" x14ac:dyDescent="0.25">
      <c r="A113" s="33" t="s">
        <v>219</v>
      </c>
      <c r="B113" s="40"/>
      <c r="C113" s="40"/>
      <c r="D113" s="34" t="s">
        <v>220</v>
      </c>
      <c r="E113" s="34" t="s">
        <v>280</v>
      </c>
      <c r="F113" s="65" t="s">
        <v>227</v>
      </c>
      <c r="G113" s="66" t="s">
        <v>11</v>
      </c>
      <c r="H113" s="55">
        <v>20000</v>
      </c>
      <c r="I113" s="35">
        <v>2.9778100000000003</v>
      </c>
      <c r="J113" s="36">
        <f t="shared" si="3"/>
        <v>59.6</v>
      </c>
      <c r="K113" s="27"/>
    </row>
    <row r="114" spans="1:11" ht="45" x14ac:dyDescent="0.25">
      <c r="A114" s="33" t="s">
        <v>221</v>
      </c>
      <c r="B114" s="40"/>
      <c r="C114" s="40"/>
      <c r="D114" s="34" t="s">
        <v>222</v>
      </c>
      <c r="E114" s="34" t="s">
        <v>281</v>
      </c>
      <c r="F114" s="65" t="s">
        <v>227</v>
      </c>
      <c r="G114" s="66" t="s">
        <v>11</v>
      </c>
      <c r="H114" s="55">
        <v>20000</v>
      </c>
      <c r="I114" s="35">
        <v>1.5536400000000001</v>
      </c>
      <c r="J114" s="36">
        <f t="shared" si="3"/>
        <v>31.1</v>
      </c>
      <c r="K114" s="27"/>
    </row>
    <row r="115" spans="1:11" ht="45" x14ac:dyDescent="0.25">
      <c r="A115" s="33" t="s">
        <v>223</v>
      </c>
      <c r="B115" s="40"/>
      <c r="C115" s="40"/>
      <c r="D115" s="34" t="s">
        <v>224</v>
      </c>
      <c r="E115" s="34" t="s">
        <v>282</v>
      </c>
      <c r="F115" s="65" t="s">
        <v>227</v>
      </c>
      <c r="G115" s="66" t="s">
        <v>11</v>
      </c>
      <c r="H115" s="55">
        <v>20000</v>
      </c>
      <c r="I115" s="35">
        <v>4.8021600000000007</v>
      </c>
      <c r="J115" s="36">
        <f t="shared" si="3"/>
        <v>96</v>
      </c>
      <c r="K115" s="27"/>
    </row>
    <row r="116" spans="1:11" x14ac:dyDescent="0.25">
      <c r="A116" s="13"/>
      <c r="B116" s="13"/>
      <c r="C116" s="13"/>
      <c r="D116" s="13"/>
      <c r="E116" s="13"/>
      <c r="F116" s="48"/>
      <c r="G116" s="48"/>
      <c r="H116" s="48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48"/>
      <c r="G117" s="48"/>
      <c r="H117" s="48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48"/>
      <c r="G118" s="48"/>
      <c r="H118" s="48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48"/>
      <c r="G119" s="48"/>
      <c r="H119" s="48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48"/>
      <c r="G120" s="48"/>
      <c r="H120" s="48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48"/>
      <c r="G121" s="48"/>
      <c r="H121" s="48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48"/>
      <c r="G122" s="48"/>
      <c r="H122" s="48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48"/>
      <c r="G123" s="48"/>
      <c r="H123" s="48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48"/>
      <c r="G124" s="48"/>
      <c r="H124" s="48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48"/>
      <c r="G125" s="48"/>
      <c r="H125" s="48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48"/>
      <c r="G126" s="48"/>
      <c r="H126" s="48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48"/>
      <c r="G127" s="48"/>
      <c r="H127" s="48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48"/>
      <c r="G128" s="48"/>
      <c r="H128" s="48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48"/>
      <c r="G129" s="48"/>
      <c r="H129" s="48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48"/>
      <c r="G130" s="48"/>
      <c r="H130" s="48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48"/>
      <c r="G131" s="48"/>
      <c r="H131" s="48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48"/>
      <c r="G132" s="48"/>
      <c r="H132" s="48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48"/>
      <c r="G133" s="48"/>
      <c r="H133" s="48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48"/>
      <c r="G134" s="48"/>
      <c r="H134" s="48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48"/>
      <c r="G135" s="48"/>
      <c r="H135" s="48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48"/>
      <c r="G136" s="48"/>
      <c r="H136" s="48"/>
      <c r="I136" s="13"/>
      <c r="J136" s="13"/>
      <c r="K136" s="13"/>
    </row>
  </sheetData>
  <mergeCells count="4">
    <mergeCell ref="A4:J4"/>
    <mergeCell ref="D7:G7"/>
    <mergeCell ref="D49:G49"/>
    <mergeCell ref="D102:G102"/>
  </mergeCells>
  <hyperlinks>
    <hyperlink ref="F98" r:id="rId1" xr:uid="{C1CABED3-0A50-4555-9F87-BBADE9C3EA0D}"/>
    <hyperlink ref="F99" r:id="rId2" xr:uid="{C1E18874-D1B4-4B60-AB18-EFDAB031199C}"/>
    <hyperlink ref="F100" r:id="rId3" xr:uid="{C1268893-2609-41C3-AFCC-435975E1D191}"/>
    <hyperlink ref="F107" r:id="rId4" xr:uid="{EB958ABF-6014-4EA9-8388-F6E9A8CB047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3314</vt:lpstr>
      <vt:lpstr>потреба</vt:lpstr>
      <vt:lpstr>'3314'!Область_друку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2024-11-27T08:39:29Z</cp:lastPrinted>
  <dcterms:created xsi:type="dcterms:W3CDTF">2024-11-15T08:36:36Z</dcterms:created>
  <dcterms:modified xsi:type="dcterms:W3CDTF">2024-11-27T08:40:45Z</dcterms:modified>
</cp:coreProperties>
</file>