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D:\FLASH DRIVE\Відкриті торги 2024 з особливостями\2220 реагенти на січень 2025\2220\Реагенти лабораторні\СКРИНІНГ  ГЕНЕТИКА  січень 2025\Реагенти Генетика скрінінг регіони паерові тест бланки 213000,00\"/>
    </mc:Choice>
  </mc:AlternateContent>
  <xr:revisionPtr revIDLastSave="0" documentId="8_{9643C643-59BA-49A1-877C-E69F8EE2A712}" xr6:coauthVersionLast="36" xr6:coauthVersionMax="36" xr10:uidLastSave="{00000000-0000-0000-0000-000000000000}"/>
  <bookViews>
    <workbookView xWindow="0" yWindow="0" windowWidth="28800" windowHeight="12225" xr2:uid="{00000000-000D-0000-FFFF-FFFF00000000}"/>
  </bookViews>
  <sheets>
    <sheet name="Набори" sheetId="1" r:id="rId1"/>
  </sheets>
  <calcPr calcId="191029"/>
</workbook>
</file>

<file path=xl/calcChain.xml><?xml version="1.0" encoding="utf-8"?>
<calcChain xmlns="http://schemas.openxmlformats.org/spreadsheetml/2006/main">
  <c r="L10" i="1" l="1"/>
  <c r="K10" i="1"/>
  <c r="K7" i="1"/>
  <c r="L7" i="1"/>
  <c r="L6" i="1"/>
  <c r="K6" i="1"/>
  <c r="I10" i="1"/>
  <c r="M10" i="1" l="1"/>
  <c r="K8" i="1"/>
  <c r="I7" i="1"/>
  <c r="M7" i="1" s="1"/>
  <c r="I6" i="1"/>
  <c r="M6" i="1" l="1"/>
  <c r="M8" i="1" s="1"/>
  <c r="I8" i="1"/>
</calcChain>
</file>

<file path=xl/sharedStrings.xml><?xml version="1.0" encoding="utf-8"?>
<sst xmlns="http://schemas.openxmlformats.org/spreadsheetml/2006/main" count="48" uniqueCount="47">
  <si>
    <t>Од. виміру</t>
  </si>
  <si>
    <t xml:space="preserve">Назва </t>
  </si>
  <si>
    <t xml:space="preserve"> Загальна Кількість </t>
  </si>
  <si>
    <t>Тест-набір для визначення амінокислот, вільного карнітину, ацилкарнітину та інших аналітів методом тандемной мас-спектрометрії в зразках крові, висушених на фільтрувальному папері для скринінгу новонароджених на вроджені метаболічні порушення (набір на 960 ч.)</t>
  </si>
  <si>
    <t>шт</t>
  </si>
  <si>
    <t>Тест-система ПЛР-РЧ  для одночасного скринінгу спінальної м’язової атрофії і тяжкого комбінованого імунодефіциту (SCID) в зразках крові новонароджених висушених на фільтрувальному папері з комплектом реагентів для екстракції ДНК (набір на 96 ч.)</t>
  </si>
  <si>
    <t>набір</t>
  </si>
  <si>
    <t>Паперові тест-бланки для забора крові новонароджених</t>
  </si>
  <si>
    <t>МТВ</t>
  </si>
  <si>
    <t>Код НК</t>
  </si>
  <si>
    <t>Код ДК</t>
  </si>
  <si>
    <t>59824 - Спінальної-м'язова атрофія (СМА) ІВД, набір реагентів, аналіз нуклеїнових кислот</t>
  </si>
  <si>
    <t xml:space="preserve"> 33190000-8 - Медичне обладнання та вироби медичного призначення різні</t>
  </si>
  <si>
    <t xml:space="preserve">62019
Числені амінокислоти / метаболіти карнітину ІВД, набір, мас-спектрометричний аналіз / рідинна хроматографія
</t>
  </si>
  <si>
    <t>33190000-8 - Медичне обладнання та вироби медичного призначення різні</t>
  </si>
  <si>
    <t>45522 - Папір для збирання / транспортування біологічних рідин</t>
  </si>
  <si>
    <t xml:space="preserve">33690000-3 Лікарські засоби різні </t>
  </si>
  <si>
    <t xml:space="preserve">Бланки для зразків плям крові повинні бути призначені для забору проб, їх зберігання та транспортування з метою скринінгу новонароджених.
Фільтрувальний папір бланка повинен відноситись до класу 903 або 226 або 2992 або TFN.
Бланки мають бути призначені для діагностики in vitro.
Бланки для забору зразків плям крові повинні мати свій унікальний номер із штрих-кодом або QR-кодом
Бланки для забору зразків плям крові повинні бути сумісними з автоматизованою системою DBS-MS 500 
Бланки для забору зразків плям крові повинні мати формат касети: складатися з кількох частин, скріплених разом, основними з яких є фільтрувальний папір для забору зразків плям крові і демографічна форма, яка може бути заповнена даними про новонародженого українською мовою 
</t>
  </si>
  <si>
    <t>Ціна за од 1. грн</t>
  </si>
  <si>
    <t>Вартість 1, грн</t>
  </si>
  <si>
    <t>Ціна за од 2. грн</t>
  </si>
  <si>
    <t>Вартість 2, грн</t>
  </si>
  <si>
    <t>Ціна за од сер. грн</t>
  </si>
  <si>
    <t>Вартість сер, грн</t>
  </si>
  <si>
    <t>Лот1</t>
  </si>
  <si>
    <t>Лот 2</t>
  </si>
  <si>
    <t xml:space="preserve">ІНФОРМАЦІЯ
про необхідні технічні, якісні та кількісні характеристики предмету закупівлі (реагенти для неонатального скринінгу регіональні)    </t>
  </si>
  <si>
    <t>Загалом</t>
  </si>
  <si>
    <t>Голова робочої групи</t>
  </si>
  <si>
    <t xml:space="preserve">Медичний директор з медичних питань                       </t>
  </si>
  <si>
    <t>Тетяна ІВАНОВА</t>
  </si>
  <si>
    <t>Члени робочої групи:</t>
  </si>
  <si>
    <t xml:space="preserve">Медичний директор </t>
  </si>
  <si>
    <t>Сергій ЧЕРНИШУК</t>
  </si>
  <si>
    <t>Заст. генерального директора з економічних питань</t>
  </si>
  <si>
    <t>Наталія МИРУТА</t>
  </si>
  <si>
    <t xml:space="preserve">Медичний директор з поліклінічной роботи                 </t>
  </si>
  <si>
    <t>Володимир СОВА</t>
  </si>
  <si>
    <t>Завідувач відділом імуногістохімічних досліджень дитячого патологоанатомічного відділення</t>
  </si>
  <si>
    <t>Ольга ВИСТАВНИХ</t>
  </si>
  <si>
    <t>Завідувач Українським Референс-центром з клінічної лабораторної діагностики та метрології</t>
  </si>
  <si>
    <t>Вікторія ЯНОВСЬКА</t>
  </si>
  <si>
    <t>В.о. завідувач лабораторії медичної генетики СМГЦ</t>
  </si>
  <si>
    <t>Наталія МИЦИК</t>
  </si>
  <si>
    <t>№</t>
  </si>
  <si>
    <t>Тест-система  ПЛР у реальному часі для виявлення, ДНК послідовностей SMN1, TREC, KREC людини та внутрішнього контролю (ВК).  
Тест-система має бути валідована для наявної в лабораторії системи ПЛР в реальному часі  QuantStudioTM 5 (Applied Biosystems) з оптимізованим протоколом.
Тест-система має бути валідована для автоматизованого приготування ПЛР реакції з використанням наявної в лабораторії станції дозування рідин QIAgility (QIAGEN) з оптимізованим протоколом. 
Тест-система має забезпечувати проведення не менш ніж 96 реакції.
 Формат набору має забезпечувати проведення однієї або кількох окремих постановок від 9 до 96 реакції за постановку, для своєчасного скринінгу необхідної кількості зразків без втрати реагентів.
 До складу тест-системи, окрім реакційної суміші, входять:
• реагенти для екстракції ДНК із периферичної цільної крові, зразків крові висушених на фільтрувальному папері  або DBS-карт. Позитивний контроль та калібратори, Чутливість не менше 10^3 копій/мл</t>
  </si>
  <si>
    <t>Набір для визначення амінокислот і ацилкарнітинів в висушених зразках крові без використання дериватизації для не менш ніж 960 аналізів (має бути призначений для визначення наступного переліку аналітів: аланін, аргінін, Аспарагінова кислота, Цитрулін, Глутамінова кислота, гліцин, лейцин, Метіонін, Орнітин, Фенілаланін, Пролін, тирозин, валін, вільний карнітин, С2-карнітин, С3-карнітин, C4-карнітин, C5-карнітин, C5DC-карнітин, С6-карнітин, C8-карнітин, C10-карнітин, C12-карнітин, C14-карнітин, C16-карнітин, C18-карнітин
Набір має містити: мобільна фаза 1000 мл або більше,внутрішній стандарт ліофілізований,контрольна картка з амінокислотами та ацилкарнітинами у висушених плямамах крові (не менше ніж 3 плями на картці) сумісна с системою DBS-500 повинна мати не менше 2 карток з різними рівнями.
На підтвердження комплектності набору, Учасник повинен надати гарантійний лист.
Набір має бути протестованим з мас-спектрометричним детектором Waters Acquity TQD 
Повернення амінокислот при використанні детектору Waters Acquity TQD повинно бути в межах 74-130%
Повернення карнітинів при використанні детектору Waters Acquity TQD повинно бути в межах 89-103%
Медичні вироби повинні мати неушкоджену упаковку з датами виробництва та кінцевими термінами придатності.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</si>
</sst>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_-;_-* &quot;-&quot;??_₴_-;_-@_-"/>
    <numFmt numFmtId="165" formatCode="#,##0.00_₴"/>
  </numFmts>
  <fonts count="36" x14ac:knownFonts="1">
    <font>
      <sz val="11"/>
      <color theme="1"/>
      <name val="Calibri"/>
      <family val="2"/>
      <charset val="204"/>
      <scheme val="minor"/>
    </font>
    <font>
      <sz val="18"/>
      <color theme="1"/>
      <name val="Times New Roman"/>
      <family val="1"/>
      <charset val="204"/>
    </font>
    <font>
      <b/>
      <sz val="18"/>
      <color theme="1"/>
      <name val="Times New Roman"/>
      <family val="1"/>
      <charset val="204"/>
    </font>
    <font>
      <sz val="18"/>
      <color rgb="FF000000"/>
      <name val="Times New Roman"/>
      <family val="1"/>
      <charset val="204"/>
    </font>
    <font>
      <sz val="18"/>
      <name val="Times New Roman"/>
      <family val="1"/>
      <charset val="204"/>
    </font>
    <font>
      <sz val="10"/>
      <name val="Arial Cyr"/>
      <charset val="204"/>
    </font>
    <font>
      <sz val="20"/>
      <color theme="1"/>
      <name val="Times New Roman"/>
      <family val="1"/>
      <charset val="204"/>
    </font>
    <font>
      <sz val="20"/>
      <color rgb="FF000000"/>
      <name val="Times New Roman"/>
      <family val="1"/>
      <charset val="204"/>
    </font>
    <font>
      <sz val="14"/>
      <color theme="1"/>
      <name val="Times New Roman"/>
      <family val="1"/>
      <charset val="204"/>
    </font>
    <font>
      <sz val="11"/>
      <color theme="1"/>
      <name val="Calibri"/>
      <family val="2"/>
      <charset val="204"/>
      <scheme val="minor"/>
    </font>
    <font>
      <sz val="11"/>
      <color theme="1"/>
      <name val="Calibri"/>
      <family val="2"/>
      <scheme val="minor"/>
    </font>
    <font>
      <sz val="10"/>
      <name val="Helv"/>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4"/>
      <color theme="1"/>
      <name val="Times New Roman"/>
      <family val="1"/>
      <charset val="204"/>
    </font>
    <font>
      <b/>
      <sz val="20"/>
      <color theme="1"/>
      <name val="Times New Roman"/>
      <family val="1"/>
      <charset val="204"/>
    </font>
    <font>
      <sz val="16"/>
      <color theme="1"/>
      <name val="Times New Roman"/>
      <family val="1"/>
      <charset val="204"/>
    </font>
    <font>
      <sz val="16"/>
      <color rgb="FF000000"/>
      <name val="Times New Roman"/>
      <family val="1"/>
      <charset val="204"/>
    </font>
    <font>
      <b/>
      <sz val="14"/>
      <color rgb="FF000000"/>
      <name val="Times New Roman"/>
      <family val="1"/>
      <charset val="204"/>
    </font>
    <font>
      <sz val="14"/>
      <name val="Times New Roman"/>
      <family val="1"/>
      <charset val="204"/>
    </font>
    <font>
      <b/>
      <sz val="12"/>
      <color rgb="FF000000"/>
      <name val="Times New Roman"/>
      <family val="1"/>
      <charset val="204"/>
    </font>
    <font>
      <b/>
      <sz val="12"/>
      <color theme="1"/>
      <name val="Times New Roman"/>
      <family val="1"/>
      <charset val="204"/>
    </font>
  </fonts>
  <fills count="16">
    <fill>
      <patternFill patternType="none"/>
    </fill>
    <fill>
      <patternFill patternType="gray125"/>
    </fill>
    <fill>
      <patternFill patternType="solid">
        <fgColor theme="0"/>
        <bgColor indexed="64"/>
      </patternFill>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9">
    <xf numFmtId="0" fontId="0" fillId="0" borderId="0"/>
    <xf numFmtId="0" fontId="5" fillId="0" borderId="0"/>
    <xf numFmtId="0" fontId="10" fillId="0" borderId="0"/>
    <xf numFmtId="0" fontId="9" fillId="0" borderId="0"/>
    <xf numFmtId="0" fontId="9" fillId="0" borderId="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11" borderId="0" applyNumberFormat="0" applyBorder="0" applyAlignment="0" applyProtection="0"/>
    <xf numFmtId="0" fontId="13" fillId="5" borderId="5" applyNumberFormat="0" applyAlignment="0" applyProtection="0"/>
    <xf numFmtId="0" fontId="14" fillId="12" borderId="6" applyNumberFormat="0" applyAlignment="0" applyProtection="0"/>
    <xf numFmtId="0" fontId="15" fillId="12" borderId="5" applyNumberFormat="0" applyAlignment="0" applyProtection="0"/>
    <xf numFmtId="0" fontId="16" fillId="0" borderId="7" applyNumberFormat="0" applyFill="0" applyAlignment="0" applyProtection="0"/>
    <xf numFmtId="0" fontId="17" fillId="0" borderId="8" applyNumberFormat="0" applyFill="0" applyAlignment="0" applyProtection="0"/>
    <xf numFmtId="0" fontId="18" fillId="0" borderId="9" applyNumberFormat="0" applyFill="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13" borderId="11" applyNumberFormat="0" applyAlignment="0" applyProtection="0"/>
    <xf numFmtId="0" fontId="21" fillId="0" borderId="0" applyNumberFormat="0" applyFill="0" applyBorder="0" applyAlignment="0" applyProtection="0"/>
    <xf numFmtId="0" fontId="22" fillId="14" borderId="0" applyNumberFormat="0" applyBorder="0" applyAlignment="0" applyProtection="0"/>
    <xf numFmtId="0" fontId="23" fillId="3" borderId="0" applyNumberFormat="0" applyBorder="0" applyAlignment="0" applyProtection="0"/>
    <xf numFmtId="0" fontId="24" fillId="0" borderId="0" applyNumberFormat="0" applyFill="0" applyBorder="0" applyAlignment="0" applyProtection="0"/>
    <xf numFmtId="0" fontId="5" fillId="15" borderId="12" applyNumberFormat="0" applyFont="0" applyAlignment="0" applyProtection="0"/>
    <xf numFmtId="0" fontId="25" fillId="0" borderId="13" applyNumberFormat="0" applyFill="0" applyAlignment="0" applyProtection="0"/>
    <xf numFmtId="0" fontId="11" fillId="0" borderId="0"/>
    <xf numFmtId="0" fontId="26" fillId="0" borderId="0" applyNumberFormat="0" applyFill="0" applyBorder="0" applyAlignment="0" applyProtection="0"/>
    <xf numFmtId="0" fontId="27" fillId="4" borderId="0" applyNumberFormat="0" applyBorder="0" applyAlignment="0" applyProtection="0"/>
  </cellStyleXfs>
  <cellXfs count="103">
    <xf numFmtId="0" fontId="0" fillId="0" borderId="0" xfId="0"/>
    <xf numFmtId="0" fontId="1" fillId="0" borderId="0" xfId="0" applyFont="1" applyAlignment="1">
      <alignment horizontal="center" vertical="center"/>
    </xf>
    <xf numFmtId="0" fontId="2" fillId="0" borderId="0" xfId="0" applyFont="1" applyAlignment="1">
      <alignment horizontal="justify" vertical="center"/>
    </xf>
    <xf numFmtId="0" fontId="2" fillId="0" borderId="0" xfId="0" applyFont="1" applyAlignment="1">
      <alignment horizontal="center" vertical="center"/>
    </xf>
    <xf numFmtId="0" fontId="1" fillId="0" borderId="0" xfId="0" applyFont="1" applyAlignment="1">
      <alignment horizontal="justify" vertical="center"/>
    </xf>
    <xf numFmtId="0" fontId="2" fillId="0" borderId="1" xfId="0" applyFont="1" applyBorder="1" applyAlignment="1">
      <alignment horizontal="center" vertical="center"/>
    </xf>
    <xf numFmtId="0" fontId="1" fillId="0" borderId="0" xfId="0" applyFont="1"/>
    <xf numFmtId="0" fontId="3" fillId="0" borderId="0" xfId="0" applyFont="1" applyAlignment="1">
      <alignment horizontal="justify"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165" fontId="1" fillId="0" borderId="0" xfId="0" applyNumberFormat="1" applyFont="1" applyAlignment="1">
      <alignment horizontal="center" vertical="center"/>
    </xf>
    <xf numFmtId="164" fontId="1" fillId="0" borderId="0" xfId="0" applyNumberFormat="1" applyFont="1" applyAlignment="1">
      <alignment horizontal="center" vertical="center"/>
    </xf>
    <xf numFmtId="0" fontId="1" fillId="0" borderId="0" xfId="0" applyFont="1" applyAlignment="1">
      <alignment horizontal="center" vertical="center" wrapText="1"/>
    </xf>
    <xf numFmtId="0" fontId="6" fillId="0" borderId="0" xfId="0" applyFont="1"/>
    <xf numFmtId="165" fontId="1" fillId="2" borderId="0" xfId="0" applyNumberFormat="1" applyFont="1" applyFill="1" applyAlignment="1">
      <alignment horizontal="center" vertical="center"/>
    </xf>
    <xf numFmtId="0" fontId="1" fillId="2" borderId="0" xfId="0" applyFont="1" applyFill="1" applyAlignment="1">
      <alignment horizontal="justify" vertical="center" wrapText="1"/>
    </xf>
    <xf numFmtId="0" fontId="3" fillId="2" borderId="0" xfId="0" applyFont="1" applyFill="1" applyAlignment="1">
      <alignment horizontal="center" vertical="center" wrapText="1"/>
    </xf>
    <xf numFmtId="0" fontId="3" fillId="2" borderId="0" xfId="0" applyFont="1" applyFill="1" applyAlignment="1">
      <alignment horizontal="left" vertical="center" wrapText="1"/>
    </xf>
    <xf numFmtId="0" fontId="1" fillId="2" borderId="0" xfId="0" applyFont="1" applyFill="1" applyAlignment="1">
      <alignment horizontal="center" vertical="center" wrapText="1"/>
    </xf>
    <xf numFmtId="49" fontId="1" fillId="2" borderId="0" xfId="0" applyNumberFormat="1" applyFont="1" applyFill="1" applyAlignment="1">
      <alignment horizontal="center" vertical="center" wrapText="1"/>
    </xf>
    <xf numFmtId="165" fontId="1" fillId="2" borderId="0" xfId="0" applyNumberFormat="1" applyFont="1" applyFill="1" applyAlignment="1">
      <alignment horizontal="justify" vertical="justify"/>
    </xf>
    <xf numFmtId="0" fontId="1" fillId="0" borderId="0" xfId="0" applyFont="1" applyAlignment="1">
      <alignment horizontal="justify" vertical="justify"/>
    </xf>
    <xf numFmtId="0" fontId="1" fillId="0" borderId="0" xfId="0" applyFont="1" applyAlignment="1">
      <alignment horizontal="justify" vertical="center" wrapText="1"/>
    </xf>
    <xf numFmtId="0" fontId="1" fillId="0" borderId="0" xfId="0" applyFont="1" applyAlignment="1">
      <alignment horizontal="left" vertical="center" wrapText="1"/>
    </xf>
    <xf numFmtId="165" fontId="1" fillId="0" borderId="0" xfId="0" applyNumberFormat="1" applyFont="1" applyAlignment="1">
      <alignment horizontal="justify" vertical="center"/>
    </xf>
    <xf numFmtId="0" fontId="1" fillId="0" borderId="0" xfId="0" applyFont="1" applyAlignment="1">
      <alignment vertical="center" wrapText="1"/>
    </xf>
    <xf numFmtId="0" fontId="1" fillId="0" borderId="0" xfId="0" applyFont="1" applyAlignment="1">
      <alignment vertical="center"/>
    </xf>
    <xf numFmtId="0" fontId="1" fillId="2" borderId="0" xfId="0" applyFont="1" applyFill="1" applyAlignment="1">
      <alignment vertical="center" wrapText="1"/>
    </xf>
    <xf numFmtId="0" fontId="4" fillId="0" borderId="0" xfId="0" applyFont="1" applyAlignment="1">
      <alignment horizontal="justify" vertical="center" wrapText="1"/>
    </xf>
    <xf numFmtId="49" fontId="1" fillId="0" borderId="0" xfId="0" applyNumberFormat="1" applyFont="1" applyAlignment="1">
      <alignment horizontal="center" vertical="center" wrapText="1"/>
    </xf>
    <xf numFmtId="0" fontId="4" fillId="0" borderId="0" xfId="0" applyFont="1" applyAlignment="1">
      <alignment horizontal="left" vertical="center" wrapText="1"/>
    </xf>
    <xf numFmtId="0" fontId="1" fillId="0" borderId="0" xfId="0" applyFont="1" applyAlignment="1">
      <alignment horizontal="center"/>
    </xf>
    <xf numFmtId="0" fontId="3" fillId="0" borderId="0" xfId="0" applyFont="1" applyAlignment="1">
      <alignment vertical="center" wrapText="1"/>
    </xf>
    <xf numFmtId="165" fontId="1" fillId="0" borderId="0" xfId="0" applyNumberFormat="1" applyFont="1" applyAlignment="1">
      <alignment horizontal="center"/>
    </xf>
    <xf numFmtId="0" fontId="3" fillId="0" borderId="0" xfId="0" applyFont="1" applyAlignment="1">
      <alignment horizontal="justify" vertical="justify" wrapText="1"/>
    </xf>
    <xf numFmtId="0" fontId="3" fillId="0" borderId="0" xfId="0" applyFont="1" applyAlignment="1">
      <alignment wrapText="1"/>
    </xf>
    <xf numFmtId="165" fontId="1" fillId="0" borderId="0" xfId="0" applyNumberFormat="1" applyFont="1" applyAlignment="1">
      <alignment horizontal="justify" vertical="justify"/>
    </xf>
    <xf numFmtId="0" fontId="7" fillId="0" borderId="0" xfId="0" applyFont="1" applyAlignment="1">
      <alignment horizontal="justify" vertical="justify" wrapText="1"/>
    </xf>
    <xf numFmtId="0" fontId="7" fillId="0" borderId="0" xfId="0" applyFont="1" applyAlignment="1">
      <alignment wrapText="1"/>
    </xf>
    <xf numFmtId="0" fontId="7" fillId="0" borderId="0" xfId="0" applyFont="1" applyAlignment="1">
      <alignment horizontal="center" vertical="justify" wrapText="1"/>
    </xf>
    <xf numFmtId="165" fontId="6" fillId="0" borderId="0" xfId="0" applyNumberFormat="1" applyFont="1" applyAlignment="1">
      <alignment horizontal="justify" vertical="justify"/>
    </xf>
    <xf numFmtId="0" fontId="6" fillId="0" borderId="0" xfId="0" applyFont="1" applyAlignment="1">
      <alignment horizontal="justify" vertical="justify"/>
    </xf>
    <xf numFmtId="0" fontId="3" fillId="0" borderId="0" xfId="0" applyFont="1" applyAlignment="1">
      <alignment horizontal="center" vertical="center"/>
    </xf>
    <xf numFmtId="0" fontId="1" fillId="0" borderId="0" xfId="0" applyFont="1" applyAlignment="1">
      <alignment horizontal="left" vertical="top" wrapText="1"/>
    </xf>
    <xf numFmtId="0" fontId="1" fillId="2" borderId="0" xfId="0" applyFont="1" applyFill="1" applyAlignment="1">
      <alignment horizontal="left" vertical="top" wrapText="1"/>
    </xf>
    <xf numFmtId="0" fontId="1" fillId="0" borderId="0" xfId="1" applyFont="1" applyAlignment="1">
      <alignment horizontal="left" vertical="center" wrapText="1"/>
    </xf>
    <xf numFmtId="0" fontId="4" fillId="0" borderId="0" xfId="0" applyFont="1" applyAlignment="1">
      <alignment horizontal="center" vertical="center"/>
    </xf>
    <xf numFmtId="4" fontId="1" fillId="0" borderId="0" xfId="0" applyNumberFormat="1" applyFont="1" applyAlignment="1">
      <alignment horizontal="center" vertical="center"/>
    </xf>
    <xf numFmtId="165" fontId="1" fillId="0" borderId="0" xfId="0" applyNumberFormat="1" applyFont="1" applyAlignment="1">
      <alignment horizontal="center" vertical="center" wrapText="1"/>
    </xf>
    <xf numFmtId="0" fontId="4" fillId="0" borderId="0" xfId="0" applyFont="1" applyAlignment="1">
      <alignment horizontal="justify" vertical="center"/>
    </xf>
    <xf numFmtId="0" fontId="30" fillId="0" borderId="0" xfId="4" applyFont="1" applyAlignment="1">
      <alignment vertical="center" wrapText="1"/>
    </xf>
    <xf numFmtId="0" fontId="30" fillId="0" borderId="0" xfId="4" applyFont="1" applyAlignment="1">
      <alignment horizontal="left" vertical="center" wrapText="1"/>
    </xf>
    <xf numFmtId="0" fontId="30" fillId="0" borderId="0" xfId="4" applyFont="1" applyAlignment="1">
      <alignment horizontal="center" vertical="center" wrapText="1"/>
    </xf>
    <xf numFmtId="0" fontId="8" fillId="0" borderId="0" xfId="4" applyFont="1" applyAlignment="1">
      <alignment horizontal="center" vertical="center" wrapText="1"/>
    </xf>
    <xf numFmtId="0" fontId="8" fillId="0" borderId="0" xfId="0" applyFont="1" applyAlignment="1">
      <alignment horizontal="justify" vertical="center"/>
    </xf>
    <xf numFmtId="0" fontId="31" fillId="0" borderId="15" xfId="4" applyFont="1" applyBorder="1" applyAlignment="1">
      <alignment horizontal="center" vertical="center" wrapText="1"/>
    </xf>
    <xf numFmtId="0" fontId="8" fillId="0" borderId="15" xfId="4" applyFont="1" applyBorder="1" applyAlignment="1">
      <alignment horizontal="center" vertical="center" wrapText="1"/>
    </xf>
    <xf numFmtId="0" fontId="30" fillId="0" borderId="15" xfId="4" applyFont="1" applyBorder="1" applyAlignment="1">
      <alignment horizontal="center" vertical="center" wrapText="1"/>
    </xf>
    <xf numFmtId="0" fontId="30" fillId="0" borderId="0" xfId="0" applyFont="1" applyAlignment="1">
      <alignment horizontal="justify" vertical="center"/>
    </xf>
    <xf numFmtId="0" fontId="30" fillId="0" borderId="15" xfId="4" applyFont="1" applyBorder="1" applyAlignment="1">
      <alignment vertical="center" wrapText="1"/>
    </xf>
    <xf numFmtId="0" fontId="30" fillId="0" borderId="15" xfId="4" applyFont="1" applyBorder="1" applyAlignment="1">
      <alignment horizontal="left" vertical="center" wrapText="1"/>
    </xf>
    <xf numFmtId="0" fontId="30" fillId="0" borderId="14" xfId="4" applyFont="1" applyBorder="1" applyAlignment="1">
      <alignment horizontal="left" vertical="center" wrapText="1"/>
    </xf>
    <xf numFmtId="0" fontId="30" fillId="0" borderId="14" xfId="4" applyFont="1" applyBorder="1" applyAlignment="1">
      <alignment horizontal="center" vertical="center" wrapText="1"/>
    </xf>
    <xf numFmtId="0" fontId="8" fillId="0" borderId="14" xfId="4" applyFont="1" applyBorder="1" applyAlignment="1">
      <alignment horizontal="center" vertical="center" wrapText="1"/>
    </xf>
    <xf numFmtId="0" fontId="31" fillId="0" borderId="14" xfId="4" applyFont="1" applyBorder="1" applyAlignment="1">
      <alignment horizontal="center" vertical="center" wrapText="1"/>
    </xf>
    <xf numFmtId="0" fontId="28" fillId="0" borderId="0" xfId="0" applyFont="1" applyAlignment="1">
      <alignment horizontal="justify" vertical="center"/>
    </xf>
    <xf numFmtId="0" fontId="28" fillId="0" borderId="0" xfId="0" applyFont="1" applyAlignment="1">
      <alignment horizontal="center" vertical="center"/>
    </xf>
    <xf numFmtId="0" fontId="32" fillId="0" borderId="1" xfId="0" applyFont="1" applyBorder="1" applyAlignment="1">
      <alignment horizontal="center" vertical="center" wrapText="1"/>
    </xf>
    <xf numFmtId="0" fontId="32" fillId="0" borderId="16" xfId="0" applyFont="1" applyBorder="1" applyAlignment="1">
      <alignment horizontal="center" vertical="center" wrapText="1"/>
    </xf>
    <xf numFmtId="165" fontId="32" fillId="0" borderId="16" xfId="0" applyNumberFormat="1" applyFont="1" applyBorder="1" applyAlignment="1">
      <alignment horizontal="center" vertical="center" wrapText="1"/>
    </xf>
    <xf numFmtId="165" fontId="32" fillId="0" borderId="2" xfId="0" applyNumberFormat="1" applyFont="1" applyBorder="1" applyAlignment="1">
      <alignment horizontal="center" vertical="center" wrapText="1"/>
    </xf>
    <xf numFmtId="0" fontId="8" fillId="0" borderId="1" xfId="0" applyFont="1" applyBorder="1" applyAlignment="1">
      <alignment horizontal="left" vertical="top"/>
    </xf>
    <xf numFmtId="4" fontId="33" fillId="0" borderId="1" xfId="1" applyNumberFormat="1" applyFont="1" applyBorder="1" applyAlignment="1">
      <alignment horizontal="left" vertical="top" wrapText="1"/>
    </xf>
    <xf numFmtId="0" fontId="8" fillId="0" borderId="1" xfId="0" applyFont="1" applyBorder="1" applyAlignment="1">
      <alignment horizontal="left" vertical="center" wrapText="1"/>
    </xf>
    <xf numFmtId="0" fontId="8" fillId="0" borderId="1" xfId="0" applyFont="1" applyBorder="1" applyAlignment="1">
      <alignment horizontal="center" vertical="center"/>
    </xf>
    <xf numFmtId="4" fontId="8" fillId="0" borderId="1" xfId="0" applyNumberFormat="1" applyFont="1" applyBorder="1" applyAlignment="1">
      <alignment horizontal="center" vertical="center"/>
    </xf>
    <xf numFmtId="0" fontId="8" fillId="0" borderId="1" xfId="0" applyFont="1" applyBorder="1" applyAlignment="1">
      <alignment horizontal="left" vertical="top" wrapText="1"/>
    </xf>
    <xf numFmtId="49" fontId="8" fillId="0" borderId="1" xfId="0" applyNumberFormat="1" applyFont="1" applyBorder="1" applyAlignment="1">
      <alignment horizontal="left" vertical="center" wrapText="1"/>
    </xf>
    <xf numFmtId="49" fontId="8" fillId="0" borderId="1" xfId="0" applyNumberFormat="1" applyFont="1" applyBorder="1" applyAlignment="1">
      <alignment horizontal="left" vertical="top" wrapText="1"/>
    </xf>
    <xf numFmtId="4" fontId="8" fillId="0" borderId="1" xfId="0" applyNumberFormat="1" applyFont="1" applyBorder="1" applyAlignment="1">
      <alignment horizontal="left" vertical="top"/>
    </xf>
    <xf numFmtId="0" fontId="8" fillId="0" borderId="1" xfId="0" applyFont="1" applyBorder="1" applyAlignment="1">
      <alignment horizontal="center" vertical="center" wrapText="1"/>
    </xf>
    <xf numFmtId="3" fontId="33" fillId="0" borderId="1" xfId="1" applyNumberFormat="1" applyFont="1" applyBorder="1" applyAlignment="1">
      <alignment horizontal="center" vertical="center" wrapText="1"/>
    </xf>
    <xf numFmtId="0" fontId="8" fillId="2" borderId="1" xfId="0" applyFont="1" applyFill="1" applyBorder="1" applyAlignment="1">
      <alignment horizontal="center" vertical="center"/>
    </xf>
    <xf numFmtId="4" fontId="8" fillId="2" borderId="1" xfId="0" applyNumberFormat="1" applyFont="1" applyFill="1" applyBorder="1" applyAlignment="1">
      <alignment horizontal="center" vertical="center"/>
    </xf>
    <xf numFmtId="165" fontId="32" fillId="0" borderId="17" xfId="0" applyNumberFormat="1" applyFont="1" applyBorder="1" applyAlignment="1">
      <alignment horizontal="center" vertical="center" wrapText="1"/>
    </xf>
    <xf numFmtId="0" fontId="30" fillId="0" borderId="14" xfId="4" applyFont="1" applyBorder="1" applyAlignment="1">
      <alignment horizontal="left" vertical="center" wrapText="1"/>
    </xf>
    <xf numFmtId="0" fontId="30" fillId="0" borderId="14" xfId="4" applyFont="1" applyBorder="1" applyAlignment="1">
      <alignment horizontal="center" vertical="center" wrapText="1"/>
    </xf>
    <xf numFmtId="0" fontId="30" fillId="0" borderId="14" xfId="4" applyFont="1" applyBorder="1" applyAlignment="1">
      <alignment horizontal="left" vertical="top" wrapText="1"/>
    </xf>
    <xf numFmtId="0" fontId="30" fillId="0" borderId="14" xfId="4" applyFont="1" applyBorder="1" applyAlignment="1">
      <alignment horizontal="left" wrapText="1"/>
    </xf>
    <xf numFmtId="0" fontId="30" fillId="0" borderId="15" xfId="4" applyFont="1" applyBorder="1" applyAlignment="1">
      <alignment horizontal="left" vertical="top" wrapText="1"/>
    </xf>
    <xf numFmtId="0" fontId="30" fillId="0" borderId="15" xfId="4" applyFont="1" applyBorder="1" applyAlignment="1">
      <alignment horizontal="center" vertical="center" wrapText="1"/>
    </xf>
    <xf numFmtId="0" fontId="34" fillId="0" borderId="3"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4" xfId="0" applyFont="1" applyBorder="1" applyAlignment="1">
      <alignment horizontal="center" vertical="center" wrapText="1"/>
    </xf>
    <xf numFmtId="0" fontId="35" fillId="0" borderId="3" xfId="0" applyFont="1" applyBorder="1" applyAlignment="1">
      <alignment horizontal="center"/>
    </xf>
    <xf numFmtId="0" fontId="35" fillId="0" borderId="14" xfId="0" applyFont="1" applyBorder="1" applyAlignment="1">
      <alignment horizontal="center"/>
    </xf>
    <xf numFmtId="0" fontId="35" fillId="0" borderId="4" xfId="0" applyFont="1" applyBorder="1" applyAlignment="1">
      <alignment horizontal="center"/>
    </xf>
    <xf numFmtId="0" fontId="29" fillId="0" borderId="0" xfId="0" applyFont="1" applyAlignment="1">
      <alignment horizontal="center" vertical="center" wrapText="1"/>
    </xf>
    <xf numFmtId="0" fontId="28" fillId="0" borderId="0" xfId="0" applyFont="1" applyAlignment="1">
      <alignment horizontal="center" vertical="center" wrapText="1"/>
    </xf>
    <xf numFmtId="0" fontId="28" fillId="0" borderId="15" xfId="0" applyFont="1" applyBorder="1" applyAlignment="1">
      <alignment horizontal="center" vertical="center" wrapText="1"/>
    </xf>
    <xf numFmtId="0" fontId="8" fillId="0" borderId="0" xfId="0" applyFont="1" applyAlignment="1">
      <alignment horizontal="center" vertical="center"/>
    </xf>
    <xf numFmtId="0" fontId="28" fillId="0" borderId="0" xfId="0" applyFont="1" applyAlignment="1">
      <alignment horizontal="center" vertical="center"/>
    </xf>
    <xf numFmtId="0" fontId="28" fillId="0" borderId="15" xfId="0" applyFont="1" applyBorder="1" applyAlignment="1">
      <alignment horizontal="center" vertical="center"/>
    </xf>
  </cellXfs>
  <cellStyles count="29">
    <cellStyle name="Акцент1 2" xfId="5" xr:uid="{00000000-0005-0000-0000-000000000000}"/>
    <cellStyle name="Акцент2 2" xfId="6" xr:uid="{00000000-0005-0000-0000-000001000000}"/>
    <cellStyle name="Акцент3 2" xfId="7" xr:uid="{00000000-0005-0000-0000-000002000000}"/>
    <cellStyle name="Акцент4 2" xfId="8" xr:uid="{00000000-0005-0000-0000-000003000000}"/>
    <cellStyle name="Акцент5 2" xfId="9" xr:uid="{00000000-0005-0000-0000-000004000000}"/>
    <cellStyle name="Акцент6 2" xfId="10" xr:uid="{00000000-0005-0000-0000-000005000000}"/>
    <cellStyle name="Ввод  2" xfId="11" xr:uid="{00000000-0005-0000-0000-000006000000}"/>
    <cellStyle name="Вывод 2" xfId="12" xr:uid="{00000000-0005-0000-0000-000007000000}"/>
    <cellStyle name="Вычисление 2" xfId="13" xr:uid="{00000000-0005-0000-0000-000008000000}"/>
    <cellStyle name="Заголовок 1 2" xfId="14" xr:uid="{00000000-0005-0000-0000-000009000000}"/>
    <cellStyle name="Заголовок 2 2" xfId="15" xr:uid="{00000000-0005-0000-0000-00000A000000}"/>
    <cellStyle name="Заголовок 3 2" xfId="16" xr:uid="{00000000-0005-0000-0000-00000B000000}"/>
    <cellStyle name="Заголовок 4 2" xfId="17" xr:uid="{00000000-0005-0000-0000-00000C000000}"/>
    <cellStyle name="Звичайний" xfId="0" builtinId="0"/>
    <cellStyle name="Звичайний 2" xfId="3" xr:uid="{00000000-0005-0000-0000-00000D000000}"/>
    <cellStyle name="Звичайний 3" xfId="4" xr:uid="{00000000-0005-0000-0000-00000E000000}"/>
    <cellStyle name="Итог 2" xfId="18" xr:uid="{00000000-0005-0000-0000-00000F000000}"/>
    <cellStyle name="Контрольная ячейка 2" xfId="19" xr:uid="{00000000-0005-0000-0000-000010000000}"/>
    <cellStyle name="Название 2" xfId="20" xr:uid="{00000000-0005-0000-0000-000011000000}"/>
    <cellStyle name="Нейтральный 2" xfId="21" xr:uid="{00000000-0005-0000-0000-000012000000}"/>
    <cellStyle name="Обычный 2" xfId="1" xr:uid="{00000000-0005-0000-0000-000014000000}"/>
    <cellStyle name="Обычный 3" xfId="2" xr:uid="{00000000-0005-0000-0000-000015000000}"/>
    <cellStyle name="Плохой 2" xfId="22" xr:uid="{00000000-0005-0000-0000-000016000000}"/>
    <cellStyle name="Пояснение 2" xfId="23" xr:uid="{00000000-0005-0000-0000-000017000000}"/>
    <cellStyle name="Примечание 2" xfId="24" xr:uid="{00000000-0005-0000-0000-000018000000}"/>
    <cellStyle name="Связанная ячейка 2" xfId="25" xr:uid="{00000000-0005-0000-0000-000019000000}"/>
    <cellStyle name="Стиль 1" xfId="26" xr:uid="{00000000-0005-0000-0000-00001A000000}"/>
    <cellStyle name="Текст предупреждения 2" xfId="27" xr:uid="{00000000-0005-0000-0000-00001B000000}"/>
    <cellStyle name="Хороший 2" xfId="28" xr:uid="{00000000-0005-0000-0000-00001C000000}"/>
  </cellStyles>
  <dxfs count="0"/>
  <tableStyles count="0" defaultTableStyle="TableStyleMedium9" defaultPivotStyle="PivotStyleLight16"/>
  <colors>
    <mruColors>
      <color rgb="FFFFFF00"/>
      <color rgb="FFFFFF66"/>
      <color rgb="FFFF66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Аркуш1">
    <pageSetUpPr fitToPage="1"/>
  </sheetPr>
  <dimension ref="A1:DI47"/>
  <sheetViews>
    <sheetView tabSelected="1" topLeftCell="A16" zoomScale="75" zoomScaleNormal="75" workbookViewId="0">
      <selection sqref="A1:A3"/>
    </sheetView>
  </sheetViews>
  <sheetFormatPr defaultColWidth="9.140625" defaultRowHeight="84" customHeight="1" x14ac:dyDescent="0.25"/>
  <cols>
    <col min="1" max="1" width="10" style="1" customWidth="1"/>
    <col min="2" max="2" width="36.140625" style="22" customWidth="1"/>
    <col min="3" max="3" width="131.42578125" style="22" customWidth="1"/>
    <col min="4" max="4" width="27.42578125" style="1" customWidth="1"/>
    <col min="5" max="5" width="25.5703125" style="12" customWidth="1"/>
    <col min="6" max="6" width="13.7109375" style="23" customWidth="1"/>
    <col min="7" max="7" width="10.7109375" style="23" customWidth="1"/>
    <col min="8" max="8" width="13.5703125" style="48" customWidth="1"/>
    <col min="9" max="9" width="15.85546875" style="48" customWidth="1"/>
    <col min="10" max="10" width="14.5703125" style="4" customWidth="1"/>
    <col min="11" max="11" width="16" style="4" customWidth="1"/>
    <col min="12" max="12" width="14.42578125" style="4" customWidth="1"/>
    <col min="13" max="13" width="16.28515625" style="1" customWidth="1"/>
    <col min="14" max="16384" width="9.140625" style="4"/>
  </cols>
  <sheetData>
    <row r="1" spans="1:113" s="2" customFormat="1" ht="24" customHeight="1" x14ac:dyDescent="0.25">
      <c r="A1" s="100"/>
      <c r="B1" s="97" t="s">
        <v>26</v>
      </c>
      <c r="C1" s="98"/>
      <c r="D1" s="98"/>
      <c r="E1" s="98"/>
      <c r="F1" s="98"/>
      <c r="G1" s="98"/>
      <c r="H1" s="98"/>
      <c r="I1" s="98"/>
      <c r="J1" s="101"/>
      <c r="K1" s="65"/>
      <c r="L1" s="65"/>
      <c r="M1" s="66"/>
    </row>
    <row r="2" spans="1:113" s="2" customFormat="1" ht="9" customHeight="1" x14ac:dyDescent="0.25">
      <c r="A2" s="100"/>
      <c r="B2" s="98"/>
      <c r="C2" s="98"/>
      <c r="D2" s="98"/>
      <c r="E2" s="98"/>
      <c r="F2" s="98"/>
      <c r="G2" s="98"/>
      <c r="H2" s="98"/>
      <c r="I2" s="98"/>
      <c r="J2" s="101"/>
      <c r="K2" s="65"/>
      <c r="L2" s="65"/>
      <c r="M2" s="66"/>
    </row>
    <row r="3" spans="1:113" s="2" customFormat="1" ht="13.5" customHeight="1" x14ac:dyDescent="0.25">
      <c r="A3" s="100"/>
      <c r="B3" s="99"/>
      <c r="C3" s="99"/>
      <c r="D3" s="99"/>
      <c r="E3" s="99"/>
      <c r="F3" s="99"/>
      <c r="G3" s="99"/>
      <c r="H3" s="99"/>
      <c r="I3" s="99"/>
      <c r="J3" s="102"/>
      <c r="K3" s="65"/>
      <c r="L3" s="65"/>
      <c r="M3" s="66"/>
    </row>
    <row r="4" spans="1:113" s="5" customFormat="1" ht="41.25" customHeight="1" x14ac:dyDescent="0.25">
      <c r="A4" s="67" t="s">
        <v>44</v>
      </c>
      <c r="B4" s="68" t="s">
        <v>1</v>
      </c>
      <c r="C4" s="68" t="s">
        <v>8</v>
      </c>
      <c r="D4" s="68" t="s">
        <v>9</v>
      </c>
      <c r="E4" s="68" t="s">
        <v>10</v>
      </c>
      <c r="F4" s="68" t="s">
        <v>2</v>
      </c>
      <c r="G4" s="68" t="s">
        <v>0</v>
      </c>
      <c r="H4" s="69" t="s">
        <v>18</v>
      </c>
      <c r="I4" s="69" t="s">
        <v>19</v>
      </c>
      <c r="J4" s="84" t="s">
        <v>20</v>
      </c>
      <c r="K4" s="70" t="s">
        <v>21</v>
      </c>
      <c r="L4" s="70" t="s">
        <v>22</v>
      </c>
      <c r="M4" s="70" t="s">
        <v>23</v>
      </c>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row>
    <row r="5" spans="1:113" s="3" customFormat="1" ht="15" customHeight="1" x14ac:dyDescent="0.25">
      <c r="A5" s="91" t="s">
        <v>24</v>
      </c>
      <c r="B5" s="92"/>
      <c r="C5" s="92"/>
      <c r="D5" s="92"/>
      <c r="E5" s="92"/>
      <c r="F5" s="92"/>
      <c r="G5" s="92"/>
      <c r="H5" s="92"/>
      <c r="I5" s="92"/>
      <c r="J5" s="92"/>
      <c r="K5" s="92"/>
      <c r="L5" s="92"/>
      <c r="M5" s="93"/>
    </row>
    <row r="6" spans="1:113" s="6" customFormat="1" ht="247.5" customHeight="1" x14ac:dyDescent="0.35">
      <c r="A6" s="71">
        <v>1</v>
      </c>
      <c r="B6" s="72" t="s">
        <v>3</v>
      </c>
      <c r="C6" s="72" t="s">
        <v>46</v>
      </c>
      <c r="D6" s="73" t="s">
        <v>13</v>
      </c>
      <c r="E6" s="73" t="s">
        <v>14</v>
      </c>
      <c r="F6" s="74">
        <v>7</v>
      </c>
      <c r="G6" s="74" t="s">
        <v>6</v>
      </c>
      <c r="H6" s="75">
        <v>169998.39</v>
      </c>
      <c r="I6" s="75">
        <f>H6*F6</f>
        <v>1189988.73</v>
      </c>
      <c r="J6" s="75">
        <v>171000</v>
      </c>
      <c r="K6" s="75">
        <f>J6*F6</f>
        <v>1197000</v>
      </c>
      <c r="L6" s="75">
        <f>(H6+J6)/2</f>
        <v>170499.19500000001</v>
      </c>
      <c r="M6" s="75">
        <f>(I6+K6)/2</f>
        <v>1193494.365</v>
      </c>
    </row>
    <row r="7" spans="1:113" s="6" customFormat="1" ht="229.5" customHeight="1" x14ac:dyDescent="0.35">
      <c r="A7" s="71">
        <v>2</v>
      </c>
      <c r="B7" s="72" t="s">
        <v>5</v>
      </c>
      <c r="C7" s="76" t="s">
        <v>45</v>
      </c>
      <c r="D7" s="77" t="s">
        <v>11</v>
      </c>
      <c r="E7" s="73" t="s">
        <v>12</v>
      </c>
      <c r="F7" s="74">
        <v>70</v>
      </c>
      <c r="G7" s="74" t="s">
        <v>6</v>
      </c>
      <c r="H7" s="75">
        <v>28793.7</v>
      </c>
      <c r="I7" s="75">
        <f t="shared" ref="I7" si="0">H7*F7</f>
        <v>2015559</v>
      </c>
      <c r="J7" s="75">
        <v>29500</v>
      </c>
      <c r="K7" s="75">
        <f>J7*F7</f>
        <v>2065000</v>
      </c>
      <c r="L7" s="75">
        <f>(H7+J7)/2</f>
        <v>29146.85</v>
      </c>
      <c r="M7" s="75">
        <f>(I7+K7)/2</f>
        <v>2040279.5</v>
      </c>
    </row>
    <row r="8" spans="1:113" s="6" customFormat="1" ht="18" customHeight="1" x14ac:dyDescent="0.35">
      <c r="A8" s="71"/>
      <c r="B8" s="72" t="s">
        <v>27</v>
      </c>
      <c r="C8" s="76"/>
      <c r="D8" s="78"/>
      <c r="E8" s="76"/>
      <c r="F8" s="71"/>
      <c r="G8" s="71"/>
      <c r="H8" s="79"/>
      <c r="I8" s="75">
        <f>SUM(I6:I7)</f>
        <v>3205547.73</v>
      </c>
      <c r="J8" s="79"/>
      <c r="K8" s="75">
        <f>SUM(K6:K7)</f>
        <v>3262000</v>
      </c>
      <c r="L8" s="79"/>
      <c r="M8" s="75">
        <f>SUM(M6:M7)</f>
        <v>3233773.8650000002</v>
      </c>
    </row>
    <row r="9" spans="1:113" s="6" customFormat="1" ht="16.5" customHeight="1" x14ac:dyDescent="0.35">
      <c r="A9" s="94" t="s">
        <v>25</v>
      </c>
      <c r="B9" s="95"/>
      <c r="C9" s="95"/>
      <c r="D9" s="95"/>
      <c r="E9" s="95"/>
      <c r="F9" s="95"/>
      <c r="G9" s="95"/>
      <c r="H9" s="95"/>
      <c r="I9" s="95"/>
      <c r="J9" s="95"/>
      <c r="K9" s="95"/>
      <c r="L9" s="95"/>
      <c r="M9" s="96"/>
    </row>
    <row r="10" spans="1:113" s="6" customFormat="1" ht="168.75" customHeight="1" x14ac:dyDescent="0.35">
      <c r="A10" s="71">
        <v>1</v>
      </c>
      <c r="B10" s="72" t="s">
        <v>7</v>
      </c>
      <c r="C10" s="73" t="s">
        <v>17</v>
      </c>
      <c r="D10" s="80" t="s">
        <v>15</v>
      </c>
      <c r="E10" s="80" t="s">
        <v>16</v>
      </c>
      <c r="F10" s="81">
        <v>5500</v>
      </c>
      <c r="G10" s="82" t="s">
        <v>4</v>
      </c>
      <c r="H10" s="83">
        <v>37.450000000000003</v>
      </c>
      <c r="I10" s="75">
        <f t="shared" ref="I10" si="1">H10*F10</f>
        <v>205975.00000000003</v>
      </c>
      <c r="J10" s="75">
        <v>40</v>
      </c>
      <c r="K10" s="75">
        <f>J10*F10</f>
        <v>220000</v>
      </c>
      <c r="L10" s="75">
        <f>(H10+J10)/2</f>
        <v>38.725000000000001</v>
      </c>
      <c r="M10" s="75">
        <f>(I10+K10)/2</f>
        <v>212987.5</v>
      </c>
    </row>
    <row r="11" spans="1:113" s="13" customFormat="1" ht="39.75" customHeight="1" x14ac:dyDescent="0.4">
      <c r="B11" s="50" t="s">
        <v>28</v>
      </c>
      <c r="C11" s="51"/>
      <c r="D11" s="51"/>
      <c r="E11" s="52"/>
      <c r="F11" s="53"/>
      <c r="G11" s="53"/>
      <c r="H11" s="53"/>
      <c r="I11" s="54"/>
    </row>
    <row r="12" spans="1:113" s="13" customFormat="1" ht="48.75" customHeight="1" x14ac:dyDescent="0.4">
      <c r="B12" s="89" t="s">
        <v>29</v>
      </c>
      <c r="C12" s="89"/>
      <c r="D12" s="89"/>
      <c r="E12" s="55"/>
      <c r="F12" s="56"/>
      <c r="G12" s="56"/>
      <c r="H12" s="90" t="s">
        <v>30</v>
      </c>
      <c r="I12" s="90"/>
    </row>
    <row r="13" spans="1:113" s="13" customFormat="1" ht="47.25" customHeight="1" x14ac:dyDescent="0.4">
      <c r="B13" s="50" t="s">
        <v>31</v>
      </c>
      <c r="C13" s="51"/>
      <c r="D13" s="51"/>
      <c r="E13" s="52"/>
      <c r="F13" s="53"/>
      <c r="G13" s="53"/>
      <c r="H13" s="52"/>
      <c r="I13" s="58"/>
    </row>
    <row r="14" spans="1:113" s="13" customFormat="1" ht="53.25" customHeight="1" x14ac:dyDescent="0.4">
      <c r="B14" s="59" t="s">
        <v>32</v>
      </c>
      <c r="C14" s="60"/>
      <c r="D14" s="60"/>
      <c r="E14" s="57"/>
      <c r="F14" s="56"/>
      <c r="G14" s="56"/>
      <c r="H14" s="90" t="s">
        <v>33</v>
      </c>
      <c r="I14" s="90"/>
    </row>
    <row r="15" spans="1:113" s="13" customFormat="1" ht="55.5" customHeight="1" x14ac:dyDescent="0.4">
      <c r="B15" s="85" t="s">
        <v>34</v>
      </c>
      <c r="C15" s="85"/>
      <c r="D15" s="61"/>
      <c r="E15" s="62"/>
      <c r="F15" s="63"/>
      <c r="G15" s="63"/>
      <c r="H15" s="86" t="s">
        <v>35</v>
      </c>
      <c r="I15" s="86"/>
    </row>
    <row r="16" spans="1:113" ht="41.25" customHeight="1" x14ac:dyDescent="0.25">
      <c r="B16" s="87" t="s">
        <v>36</v>
      </c>
      <c r="C16" s="87"/>
      <c r="D16" s="87"/>
      <c r="E16" s="64"/>
      <c r="F16" s="63"/>
      <c r="G16" s="63"/>
      <c r="H16" s="86" t="s">
        <v>37</v>
      </c>
      <c r="I16" s="86"/>
      <c r="J16" s="12"/>
    </row>
    <row r="17" spans="1:20" ht="48.75" customHeight="1" x14ac:dyDescent="0.25">
      <c r="A17" s="8"/>
      <c r="B17" s="85" t="s">
        <v>38</v>
      </c>
      <c r="C17" s="85"/>
      <c r="D17" s="85"/>
      <c r="E17" s="85"/>
      <c r="F17" s="63"/>
      <c r="G17" s="63"/>
      <c r="H17" s="86" t="s">
        <v>39</v>
      </c>
      <c r="I17" s="86"/>
      <c r="J17" s="12"/>
    </row>
    <row r="18" spans="1:20" ht="48" customHeight="1" x14ac:dyDescent="0.3">
      <c r="B18" s="88" t="s">
        <v>40</v>
      </c>
      <c r="C18" s="88"/>
      <c r="D18" s="88"/>
      <c r="E18" s="88"/>
      <c r="F18" s="63"/>
      <c r="G18" s="63"/>
      <c r="H18" s="86" t="s">
        <v>41</v>
      </c>
      <c r="I18" s="86"/>
      <c r="J18" s="12"/>
    </row>
    <row r="19" spans="1:20" ht="47.25" customHeight="1" x14ac:dyDescent="0.25">
      <c r="B19" s="85" t="s">
        <v>42</v>
      </c>
      <c r="C19" s="85"/>
      <c r="D19" s="85"/>
      <c r="E19" s="62"/>
      <c r="F19" s="63"/>
      <c r="G19" s="63"/>
      <c r="H19" s="86" t="s">
        <v>43</v>
      </c>
      <c r="I19" s="86"/>
      <c r="J19" s="12"/>
    </row>
    <row r="20" spans="1:20" s="21" customFormat="1" ht="23.25" x14ac:dyDescent="0.25">
      <c r="A20" s="1"/>
      <c r="B20" s="15"/>
      <c r="C20" s="15"/>
      <c r="D20" s="18"/>
      <c r="E20" s="19"/>
      <c r="F20" s="20"/>
      <c r="G20" s="20"/>
      <c r="H20" s="14"/>
      <c r="I20" s="11"/>
    </row>
    <row r="21" spans="1:20" s="21" customFormat="1" ht="23.25" x14ac:dyDescent="0.25">
      <c r="A21" s="1"/>
      <c r="B21" s="15"/>
      <c r="C21" s="15"/>
      <c r="D21" s="18"/>
      <c r="E21" s="19"/>
      <c r="F21" s="20"/>
      <c r="G21" s="20"/>
      <c r="H21" s="14"/>
      <c r="I21" s="11"/>
    </row>
    <row r="22" spans="1:20" ht="45.75" customHeight="1" x14ac:dyDescent="0.25">
      <c r="B22" s="15"/>
      <c r="C22" s="15"/>
      <c r="D22" s="16"/>
      <c r="E22" s="16"/>
      <c r="F22" s="17"/>
      <c r="G22" s="17"/>
      <c r="H22" s="14"/>
      <c r="I22" s="11"/>
      <c r="J22" s="12"/>
    </row>
    <row r="23" spans="1:20" ht="62.25" customHeight="1" x14ac:dyDescent="0.25">
      <c r="B23" s="15"/>
      <c r="C23" s="15"/>
      <c r="D23" s="16"/>
      <c r="E23" s="16"/>
      <c r="F23" s="17"/>
      <c r="G23" s="17"/>
      <c r="H23" s="14"/>
      <c r="I23" s="11"/>
      <c r="J23" s="12"/>
    </row>
    <row r="24" spans="1:20" ht="39.75" customHeight="1" x14ac:dyDescent="0.25">
      <c r="B24" s="15"/>
      <c r="C24" s="15"/>
      <c r="D24" s="16"/>
      <c r="E24" s="16"/>
      <c r="F24" s="17"/>
      <c r="G24" s="17"/>
      <c r="H24" s="14"/>
      <c r="I24" s="11"/>
      <c r="J24" s="12"/>
    </row>
    <row r="25" spans="1:20" ht="42.75" customHeight="1" x14ac:dyDescent="0.25">
      <c r="B25" s="15"/>
      <c r="C25" s="15"/>
      <c r="D25" s="16"/>
      <c r="E25" s="16"/>
      <c r="F25" s="17"/>
      <c r="G25" s="17"/>
      <c r="H25" s="14"/>
      <c r="I25" s="11"/>
      <c r="J25" s="12"/>
    </row>
    <row r="26" spans="1:20" ht="42.75" customHeight="1" x14ac:dyDescent="0.25">
      <c r="D26" s="8"/>
      <c r="E26" s="8"/>
      <c r="F26" s="9"/>
      <c r="G26" s="9"/>
      <c r="H26" s="10"/>
      <c r="I26" s="11"/>
      <c r="J26" s="12"/>
    </row>
    <row r="27" spans="1:20" ht="95.25" customHeight="1" x14ac:dyDescent="0.25">
      <c r="A27" s="8"/>
      <c r="D27" s="12"/>
      <c r="H27" s="10"/>
      <c r="I27" s="11"/>
      <c r="J27" s="12"/>
    </row>
    <row r="28" spans="1:20" ht="23.25" x14ac:dyDescent="0.25">
      <c r="B28" s="15"/>
      <c r="C28" s="15"/>
      <c r="D28" s="8"/>
      <c r="E28" s="8"/>
      <c r="F28" s="22"/>
      <c r="G28" s="22"/>
      <c r="H28" s="10"/>
      <c r="I28" s="11"/>
      <c r="J28" s="24"/>
      <c r="M28" s="4"/>
    </row>
    <row r="29" spans="1:20" s="26" customFormat="1" ht="23.25" x14ac:dyDescent="0.25">
      <c r="A29" s="12"/>
      <c r="B29" s="25"/>
      <c r="C29" s="25"/>
      <c r="D29" s="1"/>
      <c r="E29" s="1"/>
      <c r="F29" s="25"/>
      <c r="G29" s="25"/>
      <c r="H29" s="10"/>
      <c r="I29" s="11"/>
    </row>
    <row r="30" spans="1:20" s="26" customFormat="1" ht="41.25" customHeight="1" x14ac:dyDescent="0.25">
      <c r="A30" s="12"/>
      <c r="B30" s="27"/>
      <c r="C30" s="27"/>
      <c r="D30" s="1"/>
      <c r="E30" s="1"/>
      <c r="F30" s="25"/>
      <c r="G30" s="25"/>
      <c r="H30" s="10"/>
      <c r="I30" s="11"/>
    </row>
    <row r="31" spans="1:20" ht="56.45" customHeight="1" x14ac:dyDescent="0.25">
      <c r="A31" s="8"/>
      <c r="D31" s="12"/>
      <c r="H31" s="10"/>
      <c r="I31" s="11"/>
      <c r="J31" s="12"/>
      <c r="M31" s="46"/>
      <c r="N31" s="49"/>
      <c r="O31" s="49"/>
      <c r="P31" s="49"/>
      <c r="Q31" s="49"/>
      <c r="R31" s="49"/>
      <c r="S31" s="49"/>
      <c r="T31" s="49"/>
    </row>
    <row r="32" spans="1:20" ht="56.45" customHeight="1" x14ac:dyDescent="0.25">
      <c r="A32" s="8"/>
      <c r="D32" s="12"/>
      <c r="H32" s="10"/>
      <c r="I32" s="11"/>
      <c r="J32" s="12"/>
      <c r="M32" s="46"/>
      <c r="N32" s="49"/>
      <c r="O32" s="49"/>
      <c r="P32" s="49"/>
      <c r="Q32" s="49"/>
      <c r="R32" s="49"/>
      <c r="S32" s="49"/>
      <c r="T32" s="49"/>
    </row>
    <row r="33" spans="1:20" ht="84" customHeight="1" x14ac:dyDescent="0.25">
      <c r="H33" s="10"/>
      <c r="I33" s="11"/>
    </row>
    <row r="34" spans="1:20" ht="84" customHeight="1" x14ac:dyDescent="0.25">
      <c r="B34" s="28"/>
      <c r="C34" s="28"/>
      <c r="D34" s="12"/>
      <c r="E34" s="29"/>
      <c r="F34" s="30"/>
      <c r="G34" s="30"/>
      <c r="H34" s="10"/>
      <c r="I34" s="11"/>
      <c r="J34" s="12"/>
      <c r="M34" s="46"/>
      <c r="N34" s="49"/>
      <c r="O34" s="49"/>
      <c r="P34" s="49"/>
      <c r="Q34" s="49"/>
      <c r="R34" s="49"/>
      <c r="S34" s="49"/>
      <c r="T34" s="49"/>
    </row>
    <row r="35" spans="1:20" ht="84" customHeight="1" x14ac:dyDescent="0.25">
      <c r="A35" s="8"/>
      <c r="B35" s="28"/>
      <c r="C35" s="28"/>
      <c r="D35" s="12"/>
      <c r="E35" s="29"/>
      <c r="F35" s="30"/>
      <c r="G35" s="30"/>
      <c r="H35" s="10"/>
      <c r="I35" s="11"/>
      <c r="J35" s="12"/>
      <c r="M35" s="46"/>
      <c r="N35" s="49"/>
      <c r="O35" s="49"/>
      <c r="P35" s="49"/>
      <c r="Q35" s="49"/>
      <c r="R35" s="49"/>
      <c r="S35" s="49"/>
      <c r="T35" s="49"/>
    </row>
    <row r="36" spans="1:20" ht="84" customHeight="1" x14ac:dyDescent="0.25">
      <c r="D36" s="12"/>
      <c r="E36" s="29"/>
      <c r="F36" s="28"/>
      <c r="G36" s="28"/>
      <c r="H36" s="10"/>
      <c r="I36" s="11"/>
      <c r="J36" s="24"/>
      <c r="M36" s="49"/>
      <c r="N36" s="49"/>
      <c r="O36" s="49"/>
      <c r="P36" s="49"/>
      <c r="Q36" s="49"/>
      <c r="R36" s="49"/>
      <c r="S36" s="49"/>
      <c r="T36" s="49"/>
    </row>
    <row r="37" spans="1:20" s="6" customFormat="1" ht="65.45" customHeight="1" x14ac:dyDescent="0.35">
      <c r="A37" s="31"/>
      <c r="B37" s="32"/>
      <c r="C37" s="32"/>
      <c r="D37" s="1"/>
      <c r="E37" s="12"/>
      <c r="F37" s="30"/>
      <c r="G37" s="30"/>
      <c r="H37" s="10"/>
      <c r="I37" s="11"/>
      <c r="J37" s="33"/>
      <c r="K37" s="33"/>
    </row>
    <row r="38" spans="1:20" s="6" customFormat="1" ht="61.9" customHeight="1" x14ac:dyDescent="0.35">
      <c r="A38" s="31"/>
      <c r="B38" s="32"/>
      <c r="C38" s="32"/>
      <c r="D38" s="1"/>
      <c r="E38" s="12"/>
      <c r="F38" s="30"/>
      <c r="G38" s="30"/>
      <c r="H38" s="10"/>
      <c r="I38" s="11"/>
      <c r="J38" s="33"/>
      <c r="K38" s="33"/>
      <c r="O38" s="26"/>
    </row>
    <row r="39" spans="1:20" s="6" customFormat="1" ht="74.45" customHeight="1" x14ac:dyDescent="0.35">
      <c r="A39" s="31"/>
      <c r="B39" s="32"/>
      <c r="C39" s="32"/>
      <c r="D39" s="1"/>
      <c r="E39" s="12"/>
      <c r="F39" s="30"/>
      <c r="G39" s="30"/>
      <c r="H39" s="10"/>
      <c r="I39" s="11"/>
      <c r="J39" s="33"/>
      <c r="K39" s="33"/>
    </row>
    <row r="40" spans="1:20" s="21" customFormat="1" ht="66" customHeight="1" x14ac:dyDescent="0.35">
      <c r="A40" s="34"/>
      <c r="B40" s="35"/>
      <c r="C40" s="35"/>
      <c r="D40" s="8"/>
      <c r="E40" s="8"/>
      <c r="F40" s="36"/>
      <c r="G40" s="36"/>
      <c r="H40" s="10"/>
      <c r="I40" s="11"/>
    </row>
    <row r="41" spans="1:20" ht="67.150000000000006" customHeight="1" x14ac:dyDescent="0.25">
      <c r="B41" s="32"/>
      <c r="C41" s="32"/>
      <c r="E41" s="8"/>
      <c r="H41" s="10"/>
      <c r="I41" s="11"/>
      <c r="J41" s="12"/>
    </row>
    <row r="42" spans="1:20" s="41" customFormat="1" ht="53.25" customHeight="1" x14ac:dyDescent="0.4">
      <c r="A42" s="37"/>
      <c r="B42" s="38"/>
      <c r="C42" s="38"/>
      <c r="D42" s="39"/>
      <c r="E42" s="39"/>
      <c r="F42" s="40"/>
      <c r="G42" s="40"/>
      <c r="H42" s="10"/>
      <c r="I42" s="11"/>
    </row>
    <row r="43" spans="1:20" ht="91.15" customHeight="1" x14ac:dyDescent="0.25">
      <c r="A43" s="8"/>
      <c r="B43" s="7"/>
      <c r="C43" s="7"/>
      <c r="D43" s="42"/>
      <c r="E43" s="42"/>
      <c r="F43" s="9"/>
      <c r="G43" s="9"/>
      <c r="H43" s="10"/>
      <c r="I43" s="11"/>
      <c r="J43" s="12"/>
    </row>
    <row r="44" spans="1:20" ht="84" customHeight="1" x14ac:dyDescent="0.25">
      <c r="B44" s="27"/>
      <c r="C44" s="27"/>
      <c r="D44" s="12"/>
      <c r="H44" s="10"/>
      <c r="I44" s="11"/>
      <c r="J44" s="12"/>
    </row>
    <row r="45" spans="1:20" s="6" customFormat="1" ht="60" customHeight="1" x14ac:dyDescent="0.35">
      <c r="B45" s="43"/>
      <c r="C45" s="43"/>
      <c r="D45" s="1"/>
      <c r="E45" s="12"/>
      <c r="F45" s="44"/>
      <c r="G45" s="44"/>
      <c r="H45" s="10"/>
      <c r="I45" s="11"/>
    </row>
    <row r="46" spans="1:20" s="6" customFormat="1" ht="52.15" customHeight="1" x14ac:dyDescent="0.35">
      <c r="B46" s="45"/>
      <c r="C46" s="45"/>
      <c r="D46" s="1"/>
      <c r="E46" s="46"/>
      <c r="H46" s="10"/>
      <c r="I46" s="11"/>
    </row>
    <row r="47" spans="1:20" s="6" customFormat="1" ht="45.75" customHeight="1" x14ac:dyDescent="0.35">
      <c r="B47" s="45"/>
      <c r="C47" s="45"/>
      <c r="D47" s="1"/>
      <c r="E47" s="46"/>
      <c r="H47" s="47"/>
      <c r="I47" s="47"/>
    </row>
  </sheetData>
  <mergeCells count="18">
    <mergeCell ref="A5:M5"/>
    <mergeCell ref="A9:M9"/>
    <mergeCell ref="B1:I3"/>
    <mergeCell ref="A1:A3"/>
    <mergeCell ref="J1:J3"/>
    <mergeCell ref="B12:D12"/>
    <mergeCell ref="H12:I12"/>
    <mergeCell ref="H14:I14"/>
    <mergeCell ref="B15:C15"/>
    <mergeCell ref="H15:I15"/>
    <mergeCell ref="B19:D19"/>
    <mergeCell ref="H19:I19"/>
    <mergeCell ref="B16:D16"/>
    <mergeCell ref="H16:I16"/>
    <mergeCell ref="B17:E17"/>
    <mergeCell ref="H17:I17"/>
    <mergeCell ref="B18:E18"/>
    <mergeCell ref="H18:I18"/>
  </mergeCells>
  <pageMargins left="0.25" right="0.25" top="0.75" bottom="0.75" header="0.3" footer="0.3"/>
  <pageSetup paperSize="9"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Набори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matveychuk</dc:creator>
  <cp:lastModifiedBy>user</cp:lastModifiedBy>
  <cp:lastPrinted>2024-11-21T08:51:26Z</cp:lastPrinted>
  <dcterms:created xsi:type="dcterms:W3CDTF">2014-05-16T11:53:33Z</dcterms:created>
  <dcterms:modified xsi:type="dcterms:W3CDTF">2024-11-27T07:34:24Z</dcterms:modified>
</cp:coreProperties>
</file>