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LASH DRIVE\Відкриті торги 2024 з особливостями\2220 реагенти на січень 2025\2220\Реагенти лабораторні\Реагенти КДЛ Тріліська на січ шое189400,00\"/>
    </mc:Choice>
  </mc:AlternateContent>
  <xr:revisionPtr revIDLastSave="0" documentId="8_{24A43C03-42B0-4AD3-A273-982F5F97CBD5}" xr6:coauthVersionLast="36" xr6:coauthVersionMax="36" xr10:uidLastSave="{00000000-0000-0000-0000-000000000000}"/>
  <bookViews>
    <workbookView xWindow="0" yWindow="0" windowWidth="28800" windowHeight="12225" xr2:uid="{B2266C09-2859-438D-819D-E10D56AA095C}"/>
  </bookViews>
  <sheets>
    <sheet name="Аркуш1" sheetId="1" r:id="rId1"/>
  </sheets>
  <definedNames>
    <definedName name="_xlnm.Print_Area" localSheetId="0">Аркуш1!$B$16:$O$42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J33" i="1" l="1"/>
  <c r="K33" i="1" s="1"/>
  <c r="I33" i="1"/>
  <c r="G33" i="1"/>
  <c r="J21" i="1"/>
  <c r="K21" i="1" s="1"/>
  <c r="J22" i="1"/>
  <c r="K22" i="1" s="1"/>
  <c r="J23" i="1"/>
  <c r="K23" i="1" s="1"/>
  <c r="I22" i="1"/>
  <c r="I23" i="1"/>
  <c r="G22" i="1"/>
  <c r="G23" i="1"/>
  <c r="I25" i="1"/>
  <c r="I21" i="1"/>
  <c r="G25" i="1"/>
  <c r="G21" i="1"/>
  <c r="K25" i="1" l="1"/>
  <c r="J31" i="1" l="1"/>
  <c r="K31" i="1" s="1"/>
  <c r="I31" i="1"/>
  <c r="G31" i="1"/>
  <c r="J30" i="1"/>
  <c r="K30" i="1" s="1"/>
  <c r="I30" i="1"/>
  <c r="G30" i="1"/>
  <c r="J29" i="1"/>
  <c r="K29" i="1" s="1"/>
  <c r="I29" i="1"/>
  <c r="G29" i="1"/>
  <c r="J28" i="1"/>
  <c r="K28" i="1" s="1"/>
  <c r="I28" i="1"/>
  <c r="G28" i="1"/>
  <c r="J27" i="1"/>
  <c r="K27" i="1" s="1"/>
  <c r="I27" i="1"/>
  <c r="G27" i="1"/>
  <c r="J26" i="1"/>
  <c r="K26" i="1" s="1"/>
  <c r="I26" i="1"/>
  <c r="G26" i="1"/>
  <c r="J20" i="1"/>
  <c r="K20" i="1" s="1"/>
  <c r="I20" i="1"/>
  <c r="G20" i="1"/>
  <c r="G34" i="1" l="1"/>
  <c r="I34" i="1"/>
  <c r="K34" i="1"/>
</calcChain>
</file>

<file path=xl/sharedStrings.xml><?xml version="1.0" encoding="utf-8"?>
<sst xmlns="http://schemas.openxmlformats.org/spreadsheetml/2006/main" count="134" uniqueCount="74">
  <si>
    <t>Реагенти для автоматичної гематологічної станції в комплекті з автоматичним пристроєм підготовки та фарбування мазків, системою цифрової візуалізації та морфологічного аналізу клітин крові та рідин тіла XN-1500 (WPC) DI-60, автоматичних гематологічних аналізаторів XN-L 350, XP 300 (Sysmex, Японія(Гематологічні дослідження)</t>
  </si>
  <si>
    <t>Реагент Lysercell WNR, 5L(л)/Lysercell WNR, 5L(л)</t>
  </si>
  <si>
    <t>уп.</t>
  </si>
  <si>
    <t>л</t>
  </si>
  <si>
    <t>Реагент Fluorocell WNR, 82mL(мл)х2/ Fluorocell WNR, 82mL(мл)х2</t>
  </si>
  <si>
    <t>мл</t>
  </si>
  <si>
    <t>Реагент Fluorocell WDF/ Fluorocell WDF, 22mL(мл)х2</t>
  </si>
  <si>
    <t>Реагент Lysercell WPC, 1,5L(л)х2/ Lysercell WPC, 1,5L(л)х2</t>
  </si>
  <si>
    <t>Реагент Fluorocell WPC, 12mL(мл)х2/ Fluorocell WPC, 12mL(мл)х2</t>
  </si>
  <si>
    <t>Реагент CELLCLEAN, 50mL (мл)/ CELLCLEAN, 50mL (мл)</t>
  </si>
  <si>
    <t xml:space="preserve">                                                                                                                                                             мл</t>
  </si>
  <si>
    <t>Розчин МЕЙ ГРЮНВАЛЬД для забарвлення медулярних клітин та мазків крові для автоматичних систем SP/ MAY GRÜNWALD SOLUTION FOR SP SYSTEMS</t>
  </si>
  <si>
    <t>Розчин ГІМЗА для забарвлення медулярних клітин та мазків крові для автоматичних систем SP/ GIEMSA SOLUTION FOR SP SYSTEMS</t>
  </si>
  <si>
    <t>Реагент SULFOLYSER, 500 mL(мл)х3/ SULFOLYSER, 500 mL(мл)х3</t>
  </si>
  <si>
    <t>XN CHECK LEVEL 1 (1 X 3 ML)</t>
  </si>
  <si>
    <t>XN CHECK LEVEL 2 (1 X 3 ML)</t>
  </si>
  <si>
    <t>№ п/п</t>
  </si>
  <si>
    <t>Найменування</t>
  </si>
  <si>
    <t>Форма випуску, доза лікарського засобу</t>
  </si>
  <si>
    <t>Кількість</t>
  </si>
  <si>
    <t>Ціна за одиницю (грн.)</t>
  </si>
  <si>
    <t>Сума (тис.грн.)</t>
  </si>
  <si>
    <t>Одиниці виміру</t>
  </si>
  <si>
    <t>№</t>
  </si>
  <si>
    <t>Міжнародна непатентована назва лікарського засобу / Назва медичного виробу</t>
  </si>
  <si>
    <t>Форма випуску</t>
  </si>
  <si>
    <t>Загальна кількість</t>
  </si>
  <si>
    <t>Цінова пропозиція фірми №1, з ПДВ за 1 одиницю, грн.</t>
  </si>
  <si>
    <t>Загальна сума фірми №1, грн.</t>
  </si>
  <si>
    <t>Цінова пропозиція фірми №2,  з ПДВ, за 1 одиницю, грн.</t>
  </si>
  <si>
    <t>Загальна сума фірми №2, грн.</t>
  </si>
  <si>
    <t>Ціна середня, з ПДВ, грн.</t>
  </si>
  <si>
    <t>Загальна сума, грн.</t>
  </si>
  <si>
    <t xml:space="preserve">НАЦІОНАЛЬНИЙ КЛАСИФІКАТОР УКРАЇНИ
Єдиний закупівельний словник ДК 021:2015  </t>
  </si>
  <si>
    <t>Код та назва національного класифікатору медичного виробу</t>
  </si>
  <si>
    <t>Відомості про державну реєстрацію/технічний регламент</t>
  </si>
  <si>
    <t>Реагенти до гематологічного аналізатора XP-300 (закрита система) (Гематологічні дослідження)</t>
  </si>
  <si>
    <t>пак</t>
  </si>
  <si>
    <t>33690000-3 «Лікарські засоби різні»</t>
  </si>
  <si>
    <t>55855 - Підрахунок клітин крові IVD, реагент</t>
  </si>
  <si>
    <t>Декларація про відповідність №5 від 10.12.2020</t>
  </si>
  <si>
    <t>Stromatolyser-WH, лізуючий розчин, 3*500 мл</t>
  </si>
  <si>
    <t>Реагенти для автоматичної гематологічної станції  XN-1500, автоматичного гематологічного аналізатора XN-L 350 (Гематологічні дослідження)</t>
  </si>
  <si>
    <t>Декларація про відповідність №4 від 24.01.2020</t>
  </si>
  <si>
    <t>Реагент Fluorocell  WNR, 82mL(мл)х2/ Fluorocell  WNR, 82mL(мл)х2</t>
  </si>
  <si>
    <t>59058 - Миючий / очищуючий розчин ІВД, для автоматизованих / полуавтоматізіванних систем</t>
  </si>
  <si>
    <t>Декларація про відповідність №1/RAL віл 25.07.2019</t>
  </si>
  <si>
    <t>Загальна сума</t>
  </si>
  <si>
    <t>Медико-технічні вимоги на закупівлю реагентів та витратних матеріалів для Референс-лабораторії з лабораторної діагностики онкогематологічних захворювань Українського Референс-центру з клінічної лабораторної діагностики та метрології  в 2024 р.</t>
  </si>
  <si>
    <t>С.С.Чернишук</t>
  </si>
  <si>
    <t>Т.П. Іванова</t>
  </si>
  <si>
    <t>Завідувач лабораторії медико-генетичного центру</t>
  </si>
  <si>
    <t>Н.В. Ольхович</t>
  </si>
  <si>
    <t>Реагент CELLPACK, 20 л</t>
  </si>
  <si>
    <t>Реагент CELLPACK-DCL, 20L(л)/ CELLPACK-DCL, 20L(л)</t>
  </si>
  <si>
    <t>Eightcheck-3WP-N, контрольна кров, нормальні значення, 1,5мл</t>
  </si>
  <si>
    <t>фл</t>
  </si>
  <si>
    <t>55866 - Підрахунок клітин крові IVD, (діагностика in vitro),контрольний матеріал</t>
  </si>
  <si>
    <t>Eightcheck-3WP-L, контрольна кров, низькі значення, 1,5 мл</t>
  </si>
  <si>
    <t>55971 - Швидкість осідання еритроцитів (ШОЕ) IVD, калібратор</t>
  </si>
  <si>
    <t>Декларація про відповідність №1/ALF від 21.12.2022</t>
  </si>
  <si>
    <t>Реагенти до аналізатора ШОЕ Alifax TEST1 (Гематологічні дослідження)</t>
  </si>
  <si>
    <t>Латексні контролі (6 тестів)/ Latex Controls (6 Tests)</t>
  </si>
  <si>
    <t>Голова робочої групи:             Медичний директор  з медичних питань НДСЛ "ОХМАТДИТ" МОЗ України</t>
  </si>
  <si>
    <t>Члени робочої групи:               Медичний директор  НДСЛ "ОХМАТДИТ" МОЗ України</t>
  </si>
  <si>
    <t>Медичний директор з поліклінічної роботи</t>
  </si>
  <si>
    <t>Заступник генерального директора з економічних питань</t>
  </si>
  <si>
    <t>Завідувач Українського Референс-центру з клінічної лабораторної діагностики та метрологі</t>
  </si>
  <si>
    <t>Завідувач відділом імуногістохімічних досліджень дитячого патологоанатомічного відділення</t>
  </si>
  <si>
    <t>В.А. Сова</t>
  </si>
  <si>
    <t>Н.М. Мирута</t>
  </si>
  <si>
    <t>В.Г. Яновська</t>
  </si>
  <si>
    <t>О.В. Виставних</t>
  </si>
  <si>
    <t xml:space="preserve">ОБГРУНТУВАННЯ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</si>
</sst>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₴_-;\-* #,##0.00_₴_-;_-* &quot;-&quot;??_₴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name val="Arial Cyr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6" fillId="0" borderId="0"/>
    <xf numFmtId="0" fontId="7" fillId="0" borderId="0"/>
    <xf numFmtId="0" fontId="3" fillId="0" borderId="0"/>
    <xf numFmtId="0" fontId="1" fillId="0" borderId="0"/>
    <xf numFmtId="0" fontId="5" fillId="0" borderId="0" applyNumberFormat="0" applyFont="0" applyBorder="0" applyProtection="0"/>
    <xf numFmtId="0" fontId="3" fillId="0" borderId="0"/>
    <xf numFmtId="0" fontId="3" fillId="0" borderId="0"/>
    <xf numFmtId="0" fontId="5" fillId="0" borderId="0"/>
    <xf numFmtId="0" fontId="1" fillId="0" borderId="0"/>
    <xf numFmtId="0" fontId="4" fillId="0" borderId="0"/>
  </cellStyleXfs>
  <cellXfs count="79">
    <xf numFmtId="0" fontId="0" fillId="0" borderId="0" xfId="0"/>
    <xf numFmtId="3" fontId="8" fillId="2" borderId="1" xfId="1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2" fontId="8" fillId="3" borderId="1" xfId="3" applyNumberFormat="1" applyFont="1" applyFill="1" applyBorder="1" applyAlignment="1">
      <alignment horizontal="left" vertical="center" wrapText="1"/>
    </xf>
    <xf numFmtId="0" fontId="9" fillId="3" borderId="1" xfId="3" applyFont="1" applyFill="1" applyBorder="1" applyAlignment="1">
      <alignment horizontal="center" vertical="center" wrapText="1"/>
    </xf>
    <xf numFmtId="2" fontId="8" fillId="5" borderId="1" xfId="3" applyNumberFormat="1" applyFont="1" applyFill="1" applyBorder="1" applyAlignment="1">
      <alignment horizontal="left" vertical="center" wrapText="1"/>
    </xf>
    <xf numFmtId="0" fontId="9" fillId="5" borderId="1" xfId="3" applyFont="1" applyFill="1" applyBorder="1" applyAlignment="1">
      <alignment horizontal="center" vertical="center" wrapText="1"/>
    </xf>
    <xf numFmtId="3" fontId="8" fillId="6" borderId="1" xfId="1" applyNumberFormat="1" applyFont="1" applyFill="1" applyBorder="1" applyAlignment="1">
      <alignment horizontal="center" vertical="center"/>
    </xf>
    <xf numFmtId="164" fontId="8" fillId="6" borderId="1" xfId="1" applyNumberFormat="1" applyFont="1" applyFill="1" applyBorder="1" applyAlignment="1">
      <alignment horizontal="center" vertical="center"/>
    </xf>
    <xf numFmtId="2" fontId="8" fillId="0" borderId="1" xfId="3" applyNumberFormat="1" applyFont="1" applyBorder="1" applyAlignment="1">
      <alignment horizontal="left" vertical="center" wrapText="1"/>
    </xf>
    <xf numFmtId="2" fontId="8" fillId="4" borderId="1" xfId="3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49" fontId="10" fillId="2" borderId="1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3" fontId="10" fillId="2" borderId="1" xfId="1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49" fontId="8" fillId="5" borderId="1" xfId="3" applyNumberFormat="1" applyFont="1" applyFill="1" applyBorder="1" applyAlignment="1">
      <alignment horizontal="center" vertical="center"/>
    </xf>
    <xf numFmtId="0" fontId="8" fillId="6" borderId="1" xfId="3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left" vertical="center" wrapText="1"/>
    </xf>
    <xf numFmtId="4" fontId="8" fillId="0" borderId="1" xfId="14" applyNumberFormat="1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4" fontId="16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vertical="center" wrapText="1"/>
    </xf>
    <xf numFmtId="4" fontId="8" fillId="2" borderId="1" xfId="1" applyNumberFormat="1" applyFont="1" applyFill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/>
    <xf numFmtId="49" fontId="20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1" fontId="17" fillId="0" borderId="1" xfId="0" applyNumberFormat="1" applyFont="1" applyBorder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7" borderId="0" xfId="0" applyFont="1" applyFill="1" applyAlignment="1">
      <alignment horizontal="left" vertical="center" wrapText="1"/>
    </xf>
    <xf numFmtId="0" fontId="17" fillId="7" borderId="0" xfId="0" applyFont="1" applyFill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3" fillId="7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49" fontId="20" fillId="0" borderId="0" xfId="0" applyNumberFormat="1" applyFont="1" applyAlignment="1">
      <alignment horizontal="left" vertical="center" wrapText="1"/>
    </xf>
    <xf numFmtId="49" fontId="13" fillId="3" borderId="1" xfId="3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4" fillId="0" borderId="4" xfId="0" applyFont="1" applyBorder="1" applyAlignment="1">
      <alignment horizontal="center" wrapText="1"/>
    </xf>
  </cellXfs>
  <cellStyles count="15">
    <cellStyle name="Excel Built-in Normal 3" xfId="9" xr:uid="{30FF64A8-565A-47D0-9A0C-7B7728099032}"/>
    <cellStyle name="Звичайний" xfId="0" builtinId="0"/>
    <cellStyle name="Звичайний 2" xfId="1" xr:uid="{F0077BBE-16D3-4331-8264-24014D4A9EF7}"/>
    <cellStyle name="Звичайний 2 2" xfId="2" xr:uid="{AE1E5ACA-A960-4EB1-AEB2-3B9EAACC07C9}"/>
    <cellStyle name="Звичайний 2 2 2" xfId="11" xr:uid="{6F6F4581-E3AE-46C7-92C5-CE99916DD78A}"/>
    <cellStyle name="Звичайний 2 2 2 2" xfId="12" xr:uid="{5B3AC68D-BC3D-42EE-89B3-F5941470E311}"/>
    <cellStyle name="Звичайний 2 3" xfId="10" xr:uid="{1F4AAC66-35F7-4143-A7E5-162B5142A5D9}"/>
    <cellStyle name="Звичайний 3" xfId="7" xr:uid="{0B793504-C061-458F-8CB3-73EFE6129228}"/>
    <cellStyle name="Звичайний 3 2" xfId="13" xr:uid="{21F1ED9A-970C-4800-AFD9-8004C6CF008A}"/>
    <cellStyle name="Звичайний 4" xfId="5" xr:uid="{72FBDDD5-355A-48F6-A252-DD6CE10CD5BA}"/>
    <cellStyle name="Звичайний 5 2" xfId="8" xr:uid="{77861D25-86BB-4ABF-A4C5-1628AB8298CF}"/>
    <cellStyle name="Обычный 2" xfId="14" xr:uid="{61467306-613D-4DA6-8DF2-F1663E520E96}"/>
    <cellStyle name="Обычный 2 14 2" xfId="6" xr:uid="{EC8840A6-6DEE-4E82-8BF5-1A02CCD26CC7}"/>
    <cellStyle name="Обычный_Включені до переліку 3" xfId="3" xr:uid="{1344E712-9D4C-431D-B488-AB2822E3AA3E}"/>
    <cellStyle name="Финансовый_Включені до переліку 3" xfId="4" xr:uid="{DE1D72EB-2D4E-4E65-BAF8-77A9DAFA5A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7DA0B-05EF-41A1-B205-FF14CDDFA255}">
  <dimension ref="A1:W45"/>
  <sheetViews>
    <sheetView tabSelected="1" topLeftCell="A15" workbookViewId="0">
      <selection activeCell="G17" sqref="G17"/>
    </sheetView>
  </sheetViews>
  <sheetFormatPr defaultRowHeight="15" x14ac:dyDescent="0.25"/>
  <cols>
    <col min="2" max="2" width="7.5703125" customWidth="1"/>
    <col min="3" max="3" width="35" customWidth="1"/>
    <col min="5" max="5" width="10.5703125" customWidth="1"/>
    <col min="6" max="6" width="14.7109375" customWidth="1"/>
    <col min="7" max="7" width="13.85546875" customWidth="1"/>
    <col min="8" max="8" width="13.5703125" customWidth="1"/>
    <col min="9" max="9" width="14" customWidth="1"/>
    <col min="10" max="10" width="13.85546875" customWidth="1"/>
    <col min="11" max="11" width="14.140625" customWidth="1"/>
    <col min="12" max="12" width="28.7109375" customWidth="1"/>
    <col min="13" max="13" width="24.140625" customWidth="1"/>
    <col min="14" max="14" width="23.7109375" customWidth="1"/>
  </cols>
  <sheetData>
    <row r="1" spans="2:18" ht="60" hidden="1" x14ac:dyDescent="0.25">
      <c r="B1" s="12" t="s">
        <v>16</v>
      </c>
      <c r="C1" s="13" t="s">
        <v>17</v>
      </c>
      <c r="D1" s="14" t="s">
        <v>18</v>
      </c>
      <c r="E1" s="15" t="s">
        <v>22</v>
      </c>
      <c r="F1" s="16" t="s">
        <v>19</v>
      </c>
      <c r="G1" s="17" t="s">
        <v>20</v>
      </c>
      <c r="H1" s="33" t="s">
        <v>21</v>
      </c>
    </row>
    <row r="2" spans="2:18" s="11" customFormat="1" ht="57" hidden="1" customHeight="1" x14ac:dyDescent="0.2">
      <c r="B2" s="70" t="s">
        <v>0</v>
      </c>
      <c r="C2" s="71"/>
      <c r="D2" s="71"/>
      <c r="E2" s="71"/>
      <c r="F2" s="71"/>
      <c r="G2" s="71"/>
      <c r="H2" s="71"/>
    </row>
    <row r="3" spans="2:18" ht="30" hidden="1" x14ac:dyDescent="0.25">
      <c r="B3" s="18"/>
      <c r="C3" s="3" t="s">
        <v>1</v>
      </c>
      <c r="D3" s="4" t="s">
        <v>2</v>
      </c>
      <c r="E3" s="19" t="s">
        <v>3</v>
      </c>
      <c r="F3" s="1">
        <v>1</v>
      </c>
      <c r="G3" s="2">
        <v>3339.9</v>
      </c>
      <c r="H3" s="34">
        <v>3.3</v>
      </c>
    </row>
    <row r="4" spans="2:18" ht="45" hidden="1" x14ac:dyDescent="0.25">
      <c r="B4" s="18"/>
      <c r="C4" s="3" t="s">
        <v>4</v>
      </c>
      <c r="D4" s="4" t="s">
        <v>2</v>
      </c>
      <c r="E4" s="19" t="s">
        <v>5</v>
      </c>
      <c r="F4" s="1">
        <v>1</v>
      </c>
      <c r="G4" s="2">
        <v>10686.15</v>
      </c>
      <c r="H4" s="34">
        <v>10.7</v>
      </c>
    </row>
    <row r="5" spans="2:18" ht="30" hidden="1" x14ac:dyDescent="0.25">
      <c r="B5" s="18"/>
      <c r="C5" s="3" t="s">
        <v>6</v>
      </c>
      <c r="D5" s="4" t="s">
        <v>2</v>
      </c>
      <c r="E5" s="19" t="s">
        <v>5</v>
      </c>
      <c r="F5" s="1">
        <v>1</v>
      </c>
      <c r="G5" s="2">
        <v>27776.25</v>
      </c>
      <c r="H5" s="34">
        <v>27.8</v>
      </c>
    </row>
    <row r="6" spans="2:18" ht="30" hidden="1" x14ac:dyDescent="0.25">
      <c r="B6" s="20"/>
      <c r="C6" s="5" t="s">
        <v>7</v>
      </c>
      <c r="D6" s="6" t="s">
        <v>2</v>
      </c>
      <c r="E6" s="21" t="s">
        <v>3</v>
      </c>
      <c r="F6" s="7">
        <v>1</v>
      </c>
      <c r="G6" s="8">
        <v>17824.5</v>
      </c>
      <c r="H6" s="34">
        <v>17.8</v>
      </c>
    </row>
    <row r="7" spans="2:18" ht="45" hidden="1" x14ac:dyDescent="0.25">
      <c r="B7" s="18"/>
      <c r="C7" s="5" t="s">
        <v>8</v>
      </c>
      <c r="D7" s="6" t="s">
        <v>2</v>
      </c>
      <c r="E7" s="21" t="s">
        <v>5</v>
      </c>
      <c r="F7" s="7">
        <v>1</v>
      </c>
      <c r="G7" s="8">
        <v>41590.35</v>
      </c>
      <c r="H7" s="34">
        <v>41.6</v>
      </c>
    </row>
    <row r="8" spans="2:18" ht="30" hidden="1" x14ac:dyDescent="0.25">
      <c r="B8" s="18"/>
      <c r="C8" s="3" t="s">
        <v>9</v>
      </c>
      <c r="D8" s="4" t="s">
        <v>2</v>
      </c>
      <c r="E8" s="19" t="s">
        <v>10</v>
      </c>
      <c r="F8" s="1">
        <v>1</v>
      </c>
      <c r="G8" s="2">
        <v>4953.1499999999996</v>
      </c>
      <c r="H8" s="34">
        <v>5</v>
      </c>
    </row>
    <row r="9" spans="2:18" ht="75" hidden="1" x14ac:dyDescent="0.25">
      <c r="B9" s="18"/>
      <c r="C9" s="9" t="s">
        <v>11</v>
      </c>
      <c r="D9" s="4" t="s">
        <v>2</v>
      </c>
      <c r="E9" s="19" t="s">
        <v>3</v>
      </c>
      <c r="F9" s="1">
        <v>1</v>
      </c>
      <c r="G9" s="2">
        <v>4504.95</v>
      </c>
      <c r="H9" s="34">
        <v>4.5</v>
      </c>
    </row>
    <row r="10" spans="2:18" ht="75" hidden="1" x14ac:dyDescent="0.25">
      <c r="B10" s="18"/>
      <c r="C10" s="9" t="s">
        <v>12</v>
      </c>
      <c r="D10" s="4" t="s">
        <v>2</v>
      </c>
      <c r="E10" s="19" t="s">
        <v>3</v>
      </c>
      <c r="F10" s="1">
        <v>1</v>
      </c>
      <c r="G10" s="2">
        <v>4721.8500000000004</v>
      </c>
      <c r="H10" s="34">
        <v>4.7</v>
      </c>
    </row>
    <row r="11" spans="2:18" ht="45" hidden="1" x14ac:dyDescent="0.25">
      <c r="B11" s="18"/>
      <c r="C11" s="3" t="s">
        <v>13</v>
      </c>
      <c r="D11" s="4" t="s">
        <v>2</v>
      </c>
      <c r="E11" s="19" t="s">
        <v>3</v>
      </c>
      <c r="F11" s="1">
        <v>1</v>
      </c>
      <c r="G11" s="2">
        <v>10494</v>
      </c>
      <c r="H11" s="34">
        <v>10.5</v>
      </c>
    </row>
    <row r="12" spans="2:18" hidden="1" x14ac:dyDescent="0.25">
      <c r="B12" s="18"/>
      <c r="C12" s="10" t="s">
        <v>14</v>
      </c>
      <c r="D12" s="4" t="s">
        <v>2</v>
      </c>
      <c r="E12" s="19" t="s">
        <v>5</v>
      </c>
      <c r="F12" s="1">
        <v>1</v>
      </c>
      <c r="G12" s="2">
        <v>8040.6</v>
      </c>
      <c r="H12" s="34">
        <v>8</v>
      </c>
    </row>
    <row r="13" spans="2:18" hidden="1" x14ac:dyDescent="0.25">
      <c r="B13" s="18"/>
      <c r="C13" s="3" t="s">
        <v>15</v>
      </c>
      <c r="D13" s="4" t="s">
        <v>2</v>
      </c>
      <c r="E13" s="19" t="s">
        <v>5</v>
      </c>
      <c r="F13" s="1">
        <v>1</v>
      </c>
      <c r="G13" s="2">
        <v>8040.6</v>
      </c>
      <c r="H13" s="34">
        <v>8</v>
      </c>
    </row>
    <row r="14" spans="2:18" hidden="1" x14ac:dyDescent="0.25"/>
    <row r="15" spans="2:18" ht="15.75" x14ac:dyDescent="0.25">
      <c r="F15" s="78" t="s">
        <v>73</v>
      </c>
      <c r="G15" s="78"/>
      <c r="H15" s="78"/>
      <c r="I15" s="78"/>
      <c r="J15" s="78"/>
      <c r="K15" s="78"/>
      <c r="L15" s="78"/>
    </row>
    <row r="16" spans="2:18" ht="40.5" customHeight="1" x14ac:dyDescent="0.25">
      <c r="B16" s="75" t="s">
        <v>48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41"/>
      <c r="P16" s="41"/>
      <c r="Q16" s="41"/>
      <c r="R16" s="41"/>
    </row>
    <row r="17" spans="2:18" ht="111.75" customHeight="1" x14ac:dyDescent="0.25">
      <c r="B17" s="62" t="s">
        <v>23</v>
      </c>
      <c r="C17" s="62" t="s">
        <v>24</v>
      </c>
      <c r="D17" s="63" t="s">
        <v>25</v>
      </c>
      <c r="E17" s="63" t="s">
        <v>26</v>
      </c>
      <c r="F17" s="63" t="s">
        <v>27</v>
      </c>
      <c r="G17" s="64" t="s">
        <v>28</v>
      </c>
      <c r="H17" s="63" t="s">
        <v>29</v>
      </c>
      <c r="I17" s="64" t="s">
        <v>30</v>
      </c>
      <c r="J17" s="64" t="s">
        <v>31</v>
      </c>
      <c r="K17" s="64" t="s">
        <v>32</v>
      </c>
      <c r="L17" s="65" t="s">
        <v>33</v>
      </c>
      <c r="M17" s="64" t="s">
        <v>34</v>
      </c>
      <c r="N17" s="66" t="s">
        <v>35</v>
      </c>
    </row>
    <row r="18" spans="2:18" x14ac:dyDescent="0.25">
      <c r="B18" s="22">
        <v>1</v>
      </c>
      <c r="C18" s="22">
        <v>2</v>
      </c>
      <c r="D18" s="22">
        <v>3</v>
      </c>
      <c r="E18" s="22">
        <v>4</v>
      </c>
      <c r="F18" s="22">
        <v>5</v>
      </c>
      <c r="G18" s="22">
        <v>6</v>
      </c>
      <c r="H18" s="22">
        <v>7</v>
      </c>
      <c r="I18" s="22">
        <v>8</v>
      </c>
      <c r="J18" s="22">
        <v>9</v>
      </c>
      <c r="K18" s="22">
        <v>10</v>
      </c>
      <c r="L18" s="22">
        <v>11</v>
      </c>
      <c r="M18" s="22">
        <v>12</v>
      </c>
      <c r="N18" s="22">
        <v>13</v>
      </c>
    </row>
    <row r="19" spans="2:18" x14ac:dyDescent="0.25">
      <c r="B19" s="72" t="s">
        <v>36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</row>
    <row r="20" spans="2:18" ht="30" customHeight="1" x14ac:dyDescent="0.25">
      <c r="B20" s="22">
        <v>1</v>
      </c>
      <c r="C20" s="23" t="s">
        <v>41</v>
      </c>
      <c r="D20" s="24" t="s">
        <v>37</v>
      </c>
      <c r="E20" s="25">
        <v>3</v>
      </c>
      <c r="F20" s="49">
        <v>12861.02</v>
      </c>
      <c r="G20" s="27">
        <f>E20*F20</f>
        <v>38583.06</v>
      </c>
      <c r="H20" s="50">
        <v>13761.29</v>
      </c>
      <c r="I20" s="27">
        <f>E20*H20</f>
        <v>41283.870000000003</v>
      </c>
      <c r="J20" s="27">
        <f>(F20+H20)/2</f>
        <v>13311.155000000001</v>
      </c>
      <c r="K20" s="27">
        <f>E20*J20</f>
        <v>39933.465000000004</v>
      </c>
      <c r="L20" s="53" t="s">
        <v>38</v>
      </c>
      <c r="M20" s="54" t="s">
        <v>39</v>
      </c>
      <c r="N20" s="54" t="s">
        <v>40</v>
      </c>
    </row>
    <row r="21" spans="2:18" s="42" customFormat="1" ht="30" customHeight="1" x14ac:dyDescent="0.25">
      <c r="B21" s="22">
        <v>2</v>
      </c>
      <c r="C21" s="23" t="s">
        <v>53</v>
      </c>
      <c r="D21" s="24" t="s">
        <v>37</v>
      </c>
      <c r="E21" s="43">
        <v>2</v>
      </c>
      <c r="F21" s="49">
        <v>3791.73</v>
      </c>
      <c r="G21" s="27">
        <f>E21*F21</f>
        <v>7583.46</v>
      </c>
      <c r="H21" s="51">
        <v>4056.86</v>
      </c>
      <c r="I21" s="27">
        <f>E21*H21</f>
        <v>8113.72</v>
      </c>
      <c r="J21" s="27">
        <f t="shared" ref="J21:J23" si="0">(F21+H21)/2</f>
        <v>3924.2950000000001</v>
      </c>
      <c r="K21" s="27">
        <f t="shared" ref="K21:K23" si="1">E21*J21</f>
        <v>7848.59</v>
      </c>
      <c r="L21" s="53" t="s">
        <v>38</v>
      </c>
      <c r="M21" s="54" t="s">
        <v>39</v>
      </c>
      <c r="N21" s="54" t="s">
        <v>40</v>
      </c>
      <c r="O21" s="44"/>
      <c r="P21" s="45"/>
      <c r="Q21" s="46"/>
      <c r="R21" s="46"/>
    </row>
    <row r="22" spans="2:18" s="42" customFormat="1" ht="39.950000000000003" customHeight="1" x14ac:dyDescent="0.25">
      <c r="B22" s="22">
        <v>3</v>
      </c>
      <c r="C22" s="23" t="s">
        <v>55</v>
      </c>
      <c r="D22" s="24" t="s">
        <v>56</v>
      </c>
      <c r="E22" s="43">
        <v>1</v>
      </c>
      <c r="F22" s="49">
        <v>1325.21</v>
      </c>
      <c r="G22" s="27">
        <f t="shared" ref="G22:G23" si="2">E22*F22</f>
        <v>1325.21</v>
      </c>
      <c r="H22" s="51">
        <v>1539.25</v>
      </c>
      <c r="I22" s="27">
        <f t="shared" ref="I22:I23" si="3">E22*H22</f>
        <v>1539.25</v>
      </c>
      <c r="J22" s="27">
        <f t="shared" si="0"/>
        <v>1432.23</v>
      </c>
      <c r="K22" s="27">
        <f t="shared" si="1"/>
        <v>1432.23</v>
      </c>
      <c r="L22" s="53" t="s">
        <v>38</v>
      </c>
      <c r="M22" s="54" t="s">
        <v>57</v>
      </c>
      <c r="N22" s="54" t="s">
        <v>40</v>
      </c>
      <c r="O22" s="44"/>
      <c r="P22" s="45"/>
      <c r="Q22" s="46"/>
      <c r="R22" s="46"/>
    </row>
    <row r="23" spans="2:18" s="42" customFormat="1" ht="39.950000000000003" customHeight="1" x14ac:dyDescent="0.25">
      <c r="B23" s="22">
        <v>4</v>
      </c>
      <c r="C23" s="23" t="s">
        <v>58</v>
      </c>
      <c r="D23" s="24" t="s">
        <v>56</v>
      </c>
      <c r="E23" s="43">
        <v>1</v>
      </c>
      <c r="F23" s="49">
        <v>1325.21</v>
      </c>
      <c r="G23" s="27">
        <f t="shared" si="2"/>
        <v>1325.21</v>
      </c>
      <c r="H23" s="51">
        <v>1539.25</v>
      </c>
      <c r="I23" s="27">
        <f t="shared" si="3"/>
        <v>1539.25</v>
      </c>
      <c r="J23" s="27">
        <f t="shared" si="0"/>
        <v>1432.23</v>
      </c>
      <c r="K23" s="27">
        <f t="shared" si="1"/>
        <v>1432.23</v>
      </c>
      <c r="L23" s="53" t="s">
        <v>38</v>
      </c>
      <c r="M23" s="54" t="s">
        <v>57</v>
      </c>
      <c r="N23" s="54" t="s">
        <v>40</v>
      </c>
      <c r="O23" s="44"/>
      <c r="P23" s="45"/>
      <c r="Q23" s="46"/>
      <c r="R23" s="46"/>
    </row>
    <row r="24" spans="2:18" ht="30" customHeight="1" x14ac:dyDescent="0.25">
      <c r="B24" s="73" t="s">
        <v>42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2:18" s="42" customFormat="1" ht="35.1" customHeight="1" x14ac:dyDescent="0.25">
      <c r="B25" s="22">
        <v>5</v>
      </c>
      <c r="C25" s="23" t="s">
        <v>54</v>
      </c>
      <c r="D25" s="24" t="s">
        <v>37</v>
      </c>
      <c r="E25" s="43">
        <v>4</v>
      </c>
      <c r="F25" s="49">
        <v>3751.48</v>
      </c>
      <c r="G25" s="27">
        <f>E25*F25</f>
        <v>15005.92</v>
      </c>
      <c r="H25" s="51">
        <v>4014.08</v>
      </c>
      <c r="I25" s="27">
        <f>E25*H25</f>
        <v>16056.32</v>
      </c>
      <c r="J25" s="27">
        <f>(F25+H25)/2</f>
        <v>3882.7799999999997</v>
      </c>
      <c r="K25" s="27">
        <f>E25*J25</f>
        <v>15531.119999999999</v>
      </c>
      <c r="L25" s="53" t="s">
        <v>38</v>
      </c>
      <c r="M25" s="54" t="s">
        <v>39</v>
      </c>
      <c r="N25" s="54" t="s">
        <v>43</v>
      </c>
      <c r="O25" s="44"/>
      <c r="P25" s="45"/>
      <c r="Q25" s="46"/>
      <c r="R25" s="46"/>
    </row>
    <row r="26" spans="2:18" ht="30" customHeight="1" x14ac:dyDescent="0.25">
      <c r="B26" s="22">
        <v>6</v>
      </c>
      <c r="C26" s="23" t="s">
        <v>1</v>
      </c>
      <c r="D26" s="24" t="s">
        <v>37</v>
      </c>
      <c r="E26" s="1">
        <v>2</v>
      </c>
      <c r="F26" s="32">
        <v>3413.98</v>
      </c>
      <c r="G26" s="27">
        <f t="shared" ref="G26:G33" si="4">E26*F26</f>
        <v>6827.96</v>
      </c>
      <c r="H26" s="27">
        <v>3652.96</v>
      </c>
      <c r="I26" s="27">
        <f t="shared" ref="I26:I33" si="5">E26*H26</f>
        <v>7305.92</v>
      </c>
      <c r="J26" s="27">
        <f t="shared" ref="J26:J33" si="6">(F26+H26)/2</f>
        <v>3533.4700000000003</v>
      </c>
      <c r="K26" s="27">
        <f t="shared" ref="K26:K33" si="7">E26*J26</f>
        <v>7066.9400000000005</v>
      </c>
      <c r="L26" s="53" t="s">
        <v>38</v>
      </c>
      <c r="M26" s="54" t="s">
        <v>39</v>
      </c>
      <c r="N26" s="54" t="s">
        <v>43</v>
      </c>
    </row>
    <row r="27" spans="2:18" ht="30" customHeight="1" x14ac:dyDescent="0.25">
      <c r="B27" s="22">
        <v>7</v>
      </c>
      <c r="C27" s="23" t="s">
        <v>44</v>
      </c>
      <c r="D27" s="24" t="s">
        <v>37</v>
      </c>
      <c r="E27" s="1">
        <v>1</v>
      </c>
      <c r="F27" s="32">
        <v>10923.53</v>
      </c>
      <c r="G27" s="27">
        <f t="shared" si="4"/>
        <v>10923.53</v>
      </c>
      <c r="H27" s="27">
        <v>11688.18</v>
      </c>
      <c r="I27" s="27">
        <f t="shared" si="5"/>
        <v>11688.18</v>
      </c>
      <c r="J27" s="27">
        <f t="shared" si="6"/>
        <v>11305.855</v>
      </c>
      <c r="K27" s="27">
        <f t="shared" si="7"/>
        <v>11305.855</v>
      </c>
      <c r="L27" s="53" t="s">
        <v>38</v>
      </c>
      <c r="M27" s="54" t="s">
        <v>39</v>
      </c>
      <c r="N27" s="54" t="s">
        <v>43</v>
      </c>
    </row>
    <row r="28" spans="2:18" ht="30" customHeight="1" x14ac:dyDescent="0.25">
      <c r="B28" s="22">
        <v>8</v>
      </c>
      <c r="C28" s="23" t="s">
        <v>6</v>
      </c>
      <c r="D28" s="24" t="s">
        <v>37</v>
      </c>
      <c r="E28" s="1">
        <v>2</v>
      </c>
      <c r="F28" s="32">
        <v>28393.86</v>
      </c>
      <c r="G28" s="27">
        <f t="shared" si="4"/>
        <v>56787.72</v>
      </c>
      <c r="H28" s="27">
        <v>30381.43</v>
      </c>
      <c r="I28" s="27">
        <f t="shared" si="5"/>
        <v>60762.86</v>
      </c>
      <c r="J28" s="27">
        <f t="shared" si="6"/>
        <v>29387.645</v>
      </c>
      <c r="K28" s="27">
        <f t="shared" si="7"/>
        <v>58775.29</v>
      </c>
      <c r="L28" s="53" t="s">
        <v>38</v>
      </c>
      <c r="M28" s="54" t="s">
        <v>39</v>
      </c>
      <c r="N28" s="54" t="s">
        <v>43</v>
      </c>
    </row>
    <row r="29" spans="2:18" ht="57" customHeight="1" x14ac:dyDescent="0.25">
      <c r="B29" s="22">
        <v>9</v>
      </c>
      <c r="C29" s="23" t="s">
        <v>9</v>
      </c>
      <c r="D29" s="24" t="s">
        <v>37</v>
      </c>
      <c r="E29" s="67">
        <v>7</v>
      </c>
      <c r="F29" s="32">
        <v>5063.04</v>
      </c>
      <c r="G29" s="27">
        <f t="shared" si="4"/>
        <v>35441.279999999999</v>
      </c>
      <c r="H29" s="27">
        <v>5417.45</v>
      </c>
      <c r="I29" s="27">
        <f t="shared" si="5"/>
        <v>37922.15</v>
      </c>
      <c r="J29" s="27">
        <f t="shared" si="6"/>
        <v>5240.2449999999999</v>
      </c>
      <c r="K29" s="27">
        <f t="shared" si="7"/>
        <v>36681.714999999997</v>
      </c>
      <c r="L29" s="53" t="s">
        <v>38</v>
      </c>
      <c r="M29" s="54" t="s">
        <v>45</v>
      </c>
      <c r="N29" s="54" t="s">
        <v>43</v>
      </c>
    </row>
    <row r="30" spans="2:18" ht="30" customHeight="1" x14ac:dyDescent="0.25">
      <c r="B30" s="22">
        <v>10</v>
      </c>
      <c r="C30" s="23" t="s">
        <v>12</v>
      </c>
      <c r="D30" s="24" t="s">
        <v>37</v>
      </c>
      <c r="E30" s="1">
        <v>1</v>
      </c>
      <c r="F30" s="32">
        <v>4826.7299999999996</v>
      </c>
      <c r="G30" s="27">
        <f t="shared" si="4"/>
        <v>4826.7299999999996</v>
      </c>
      <c r="H30" s="27">
        <v>5164.6000000000004</v>
      </c>
      <c r="I30" s="27">
        <f t="shared" si="5"/>
        <v>5164.6000000000004</v>
      </c>
      <c r="J30" s="27">
        <f t="shared" si="6"/>
        <v>4995.665</v>
      </c>
      <c r="K30" s="27">
        <f t="shared" si="7"/>
        <v>4995.665</v>
      </c>
      <c r="L30" s="53" t="s">
        <v>38</v>
      </c>
      <c r="M30" s="54" t="s">
        <v>39</v>
      </c>
      <c r="N30" s="54" t="s">
        <v>46</v>
      </c>
    </row>
    <row r="31" spans="2:18" ht="30" customHeight="1" x14ac:dyDescent="0.25">
      <c r="B31" s="22">
        <v>11</v>
      </c>
      <c r="C31" s="23" t="s">
        <v>13</v>
      </c>
      <c r="D31" s="24" t="s">
        <v>37</v>
      </c>
      <c r="E31" s="1">
        <v>1</v>
      </c>
      <c r="F31" s="32">
        <v>10727.2</v>
      </c>
      <c r="G31" s="27">
        <f t="shared" si="4"/>
        <v>10727.2</v>
      </c>
      <c r="H31" s="27">
        <v>11478.1</v>
      </c>
      <c r="I31" s="27">
        <f t="shared" si="5"/>
        <v>11478.1</v>
      </c>
      <c r="J31" s="27">
        <f t="shared" si="6"/>
        <v>11102.650000000001</v>
      </c>
      <c r="K31" s="27">
        <f t="shared" si="7"/>
        <v>11102.650000000001</v>
      </c>
      <c r="L31" s="53" t="s">
        <v>38</v>
      </c>
      <c r="M31" s="54" t="s">
        <v>39</v>
      </c>
      <c r="N31" s="54" t="s">
        <v>43</v>
      </c>
    </row>
    <row r="32" spans="2:18" s="42" customFormat="1" ht="15" customHeight="1" x14ac:dyDescent="0.25">
      <c r="B32" s="73" t="s">
        <v>61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57"/>
      <c r="P32" s="57"/>
      <c r="Q32" s="57"/>
      <c r="R32" s="58"/>
    </row>
    <row r="33" spans="1:23" s="42" customFormat="1" ht="39.75" customHeight="1" x14ac:dyDescent="0.25">
      <c r="B33" s="22">
        <v>12</v>
      </c>
      <c r="C33" s="23" t="s">
        <v>62</v>
      </c>
      <c r="D33" s="24" t="s">
        <v>37</v>
      </c>
      <c r="E33" s="43">
        <v>1</v>
      </c>
      <c r="F33" s="26">
        <v>10845.6</v>
      </c>
      <c r="G33" s="27">
        <f t="shared" si="4"/>
        <v>10845.6</v>
      </c>
      <c r="H33" s="52">
        <v>11231.7</v>
      </c>
      <c r="I33" s="27">
        <f t="shared" si="5"/>
        <v>11231.7</v>
      </c>
      <c r="J33" s="27">
        <f t="shared" si="6"/>
        <v>11038.650000000001</v>
      </c>
      <c r="K33" s="27">
        <f t="shared" si="7"/>
        <v>11038.650000000001</v>
      </c>
      <c r="L33" s="55" t="s">
        <v>38</v>
      </c>
      <c r="M33" s="56" t="s">
        <v>59</v>
      </c>
      <c r="N33" s="56" t="s">
        <v>60</v>
      </c>
      <c r="O33" s="44"/>
      <c r="Q33" s="47"/>
      <c r="R33" s="48"/>
    </row>
    <row r="34" spans="1:23" x14ac:dyDescent="0.25">
      <c r="B34" s="28"/>
      <c r="C34" s="29" t="s">
        <v>47</v>
      </c>
      <c r="D34" s="30"/>
      <c r="E34" s="30"/>
      <c r="F34" s="30"/>
      <c r="G34" s="30">
        <f>SUM(G20:G31)</f>
        <v>189357.28000000003</v>
      </c>
      <c r="H34" s="30"/>
      <c r="I34" s="30">
        <f>SUM(I20:I31)</f>
        <v>202854.22</v>
      </c>
      <c r="J34" s="30"/>
      <c r="K34" s="30">
        <f>SUM(K20:K31)</f>
        <v>196105.75</v>
      </c>
      <c r="L34" s="30"/>
      <c r="M34" s="30"/>
      <c r="N34" s="31"/>
    </row>
    <row r="36" spans="1:23" ht="30" customHeight="1" x14ac:dyDescent="0.25">
      <c r="A36" s="35"/>
      <c r="B36" s="35"/>
      <c r="C36" s="60" t="s">
        <v>63</v>
      </c>
      <c r="D36" s="60"/>
      <c r="E36" s="60"/>
      <c r="F36" s="60"/>
      <c r="G36" s="60"/>
      <c r="H36" s="61"/>
      <c r="I36" s="60"/>
      <c r="J36" s="61"/>
      <c r="K36" s="60"/>
      <c r="L36" s="60" t="s">
        <v>50</v>
      </c>
      <c r="M36" s="36"/>
      <c r="N36" s="68"/>
      <c r="O36" s="68"/>
      <c r="Q36" s="38"/>
      <c r="R36" s="35"/>
      <c r="S36" s="35"/>
      <c r="T36" s="35"/>
      <c r="U36" s="39"/>
      <c r="V36" s="39"/>
      <c r="W36" s="39"/>
    </row>
    <row r="37" spans="1:23" ht="30" customHeight="1" x14ac:dyDescent="0.25">
      <c r="A37" s="35"/>
      <c r="B37" s="35"/>
      <c r="C37" s="60" t="s">
        <v>64</v>
      </c>
      <c r="D37" s="60"/>
      <c r="E37" s="60"/>
      <c r="F37" s="60"/>
      <c r="G37" s="60"/>
      <c r="H37" s="60"/>
      <c r="I37" s="60"/>
      <c r="J37" s="60"/>
      <c r="K37" s="60"/>
      <c r="L37" s="60" t="s">
        <v>49</v>
      </c>
      <c r="M37" s="36"/>
      <c r="N37" s="68"/>
      <c r="O37" s="68"/>
      <c r="Q37" s="38"/>
      <c r="R37" s="35"/>
      <c r="S37" s="35"/>
      <c r="T37" s="35"/>
      <c r="U37" s="39"/>
      <c r="V37" s="39"/>
      <c r="W37" s="39"/>
    </row>
    <row r="38" spans="1:23" ht="30" customHeight="1" x14ac:dyDescent="0.25">
      <c r="A38" s="35"/>
      <c r="B38" s="35"/>
      <c r="C38" s="60" t="s">
        <v>65</v>
      </c>
      <c r="D38" s="60"/>
      <c r="E38" s="60"/>
      <c r="F38" s="60"/>
      <c r="G38" s="60"/>
      <c r="H38" s="60"/>
      <c r="I38" s="60"/>
      <c r="J38" s="60"/>
      <c r="K38" s="60"/>
      <c r="L38" s="60" t="s">
        <v>69</v>
      </c>
      <c r="M38" s="36"/>
      <c r="N38" s="68"/>
      <c r="O38" s="68"/>
      <c r="Q38" s="38"/>
      <c r="R38" s="35"/>
      <c r="S38" s="35"/>
      <c r="T38" s="35"/>
      <c r="U38" s="39"/>
      <c r="V38" s="39"/>
      <c r="W38" s="39"/>
    </row>
    <row r="39" spans="1:23" ht="30" customHeight="1" x14ac:dyDescent="0.25">
      <c r="A39" s="35"/>
      <c r="B39" s="35"/>
      <c r="C39" s="60" t="s">
        <v>66</v>
      </c>
      <c r="D39" s="60"/>
      <c r="E39" s="60"/>
      <c r="F39" s="60"/>
      <c r="G39" s="60"/>
      <c r="H39" s="60"/>
      <c r="I39" s="60"/>
      <c r="J39" s="60"/>
      <c r="K39" s="60"/>
      <c r="L39" s="60" t="s">
        <v>70</v>
      </c>
      <c r="M39" s="36"/>
      <c r="N39" s="68"/>
      <c r="O39" s="68"/>
      <c r="Q39" s="35"/>
      <c r="R39" s="35"/>
      <c r="S39" s="35"/>
      <c r="T39" s="35"/>
      <c r="U39" s="39"/>
      <c r="V39" s="39"/>
      <c r="W39" s="39"/>
    </row>
    <row r="40" spans="1:23" ht="30" customHeight="1" x14ac:dyDescent="0.25">
      <c r="A40" s="35"/>
      <c r="B40" s="35"/>
      <c r="C40" s="60" t="s">
        <v>67</v>
      </c>
      <c r="D40" s="60"/>
      <c r="E40" s="60"/>
      <c r="F40" s="60"/>
      <c r="G40" s="60"/>
      <c r="H40" s="60"/>
      <c r="I40" s="60"/>
      <c r="J40" s="60"/>
      <c r="K40" s="60"/>
      <c r="L40" s="60" t="s">
        <v>71</v>
      </c>
      <c r="M40" s="36"/>
      <c r="N40" s="68"/>
      <c r="O40" s="68"/>
      <c r="Q40" s="35"/>
      <c r="R40" s="35"/>
      <c r="S40" s="35"/>
      <c r="T40" s="35"/>
      <c r="U40" s="39"/>
      <c r="V40" s="39"/>
      <c r="W40" s="39"/>
    </row>
    <row r="41" spans="1:23" ht="30" customHeight="1" x14ac:dyDescent="0.25">
      <c r="A41" s="35"/>
      <c r="B41" s="35"/>
      <c r="C41" s="60" t="s">
        <v>68</v>
      </c>
      <c r="D41" s="60"/>
      <c r="E41" s="60"/>
      <c r="F41" s="60"/>
      <c r="G41" s="60"/>
      <c r="H41" s="60"/>
      <c r="I41" s="60"/>
      <c r="J41" s="60"/>
      <c r="K41" s="60"/>
      <c r="L41" s="60" t="s">
        <v>72</v>
      </c>
      <c r="M41" s="36"/>
      <c r="N41" s="68"/>
      <c r="O41" s="68"/>
      <c r="Q41" s="35"/>
      <c r="R41" s="35"/>
      <c r="S41" s="35"/>
      <c r="T41" s="35"/>
      <c r="U41" s="39"/>
      <c r="V41" s="39"/>
      <c r="W41" s="39"/>
    </row>
    <row r="42" spans="1:23" ht="30" customHeight="1" x14ac:dyDescent="0.25">
      <c r="A42" s="35"/>
      <c r="B42" s="35"/>
      <c r="C42" s="60" t="s">
        <v>51</v>
      </c>
      <c r="D42" s="60"/>
      <c r="E42" s="60"/>
      <c r="F42" s="60"/>
      <c r="G42" s="60"/>
      <c r="H42" s="60"/>
      <c r="I42" s="60"/>
      <c r="J42" s="60"/>
      <c r="K42" s="60"/>
      <c r="L42" s="60" t="s">
        <v>52</v>
      </c>
      <c r="M42" s="36"/>
      <c r="N42" s="68"/>
      <c r="O42" s="68"/>
      <c r="Q42" s="35"/>
      <c r="R42" s="35"/>
      <c r="S42" s="35"/>
      <c r="T42" s="35"/>
      <c r="U42" s="39"/>
      <c r="V42" s="39"/>
      <c r="W42" s="39"/>
    </row>
    <row r="43" spans="1:23" ht="30" customHeight="1" x14ac:dyDescent="0.25">
      <c r="A43" s="35"/>
      <c r="B43" s="35"/>
      <c r="C43" s="69"/>
      <c r="D43" s="69"/>
      <c r="E43" s="69"/>
      <c r="F43" s="69"/>
      <c r="G43" s="69"/>
      <c r="H43" s="40"/>
      <c r="I43" s="59"/>
      <c r="J43" s="59"/>
      <c r="K43" s="59"/>
      <c r="L43" s="59"/>
      <c r="M43" s="36"/>
      <c r="N43" s="68"/>
      <c r="O43" s="68"/>
      <c r="Q43" s="35"/>
      <c r="R43" s="35"/>
      <c r="S43" s="35"/>
      <c r="T43" s="35"/>
      <c r="U43" s="39"/>
      <c r="V43" s="39"/>
      <c r="W43" s="39"/>
    </row>
    <row r="44" spans="1:23" ht="30" customHeight="1" x14ac:dyDescent="0.25">
      <c r="A44" s="35"/>
      <c r="B44" s="35"/>
      <c r="C44" s="69"/>
      <c r="D44" s="69"/>
      <c r="E44" s="69"/>
      <c r="F44" s="69"/>
      <c r="G44" s="69"/>
      <c r="H44" s="40"/>
      <c r="I44" s="36"/>
      <c r="J44" s="36"/>
      <c r="K44" s="36"/>
      <c r="L44" s="37"/>
      <c r="M44" s="36"/>
      <c r="N44" s="68"/>
      <c r="O44" s="68"/>
      <c r="Q44" s="35"/>
      <c r="R44" s="35"/>
      <c r="S44" s="35"/>
      <c r="T44" s="35"/>
      <c r="U44" s="39"/>
      <c r="V44" s="39"/>
      <c r="W44" s="39"/>
    </row>
    <row r="45" spans="1:23" ht="30" customHeight="1" x14ac:dyDescent="0.25">
      <c r="A45" s="35"/>
      <c r="B45" s="35"/>
      <c r="C45" s="69"/>
      <c r="D45" s="69"/>
      <c r="E45" s="69"/>
      <c r="F45" s="69"/>
      <c r="G45" s="69"/>
      <c r="H45" s="40"/>
      <c r="I45" s="36"/>
      <c r="J45" s="36"/>
      <c r="K45" s="36"/>
      <c r="L45" s="37"/>
      <c r="M45" s="36"/>
      <c r="N45" s="68"/>
      <c r="O45" s="68"/>
      <c r="Q45" s="35"/>
      <c r="R45" s="35"/>
      <c r="S45" s="35"/>
      <c r="T45" s="35"/>
      <c r="U45" s="39"/>
      <c r="V45" s="39"/>
      <c r="W45" s="39"/>
    </row>
  </sheetData>
  <mergeCells count="19">
    <mergeCell ref="B2:H2"/>
    <mergeCell ref="B19:N19"/>
    <mergeCell ref="B24:N24"/>
    <mergeCell ref="N36:O36"/>
    <mergeCell ref="B16:N16"/>
    <mergeCell ref="B32:N32"/>
    <mergeCell ref="F15:L15"/>
    <mergeCell ref="C45:G45"/>
    <mergeCell ref="N45:O45"/>
    <mergeCell ref="N42:O42"/>
    <mergeCell ref="C43:G43"/>
    <mergeCell ref="N43:O43"/>
    <mergeCell ref="C44:G44"/>
    <mergeCell ref="N44:O44"/>
    <mergeCell ref="N41:O41"/>
    <mergeCell ref="N37:O37"/>
    <mergeCell ref="N38:O38"/>
    <mergeCell ref="N39:O39"/>
    <mergeCell ref="N40:O40"/>
  </mergeCells>
  <printOptions horizontalCentered="1" verticalCentered="1"/>
  <pageMargins left="0.19685039370078741" right="0.19685039370078741" top="0" bottom="0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user</cp:lastModifiedBy>
  <cp:lastPrinted>2024-11-21T16:18:03Z</cp:lastPrinted>
  <dcterms:created xsi:type="dcterms:W3CDTF">2024-11-20T06:25:18Z</dcterms:created>
  <dcterms:modified xsi:type="dcterms:W3CDTF">2024-11-26T07:50:59Z</dcterms:modified>
</cp:coreProperties>
</file>