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LASH DRIVE\Відкриті торги 2024 з особливостями\2220 реагенти на січень 2025\2220\Реагенти лабораторні\Реагенти Генетика скринінг регіони ( вироби)  на січень 2025 338000,00\"/>
    </mc:Choice>
  </mc:AlternateContent>
  <xr:revisionPtr revIDLastSave="0" documentId="8_{32E998F0-B13C-431D-ABAE-098F49F2276B}" xr6:coauthVersionLast="36" xr6:coauthVersionMax="36" xr10:uidLastSave="{00000000-0000-0000-0000-000000000000}"/>
  <bookViews>
    <workbookView xWindow="0" yWindow="0" windowWidth="15300" windowHeight="7485" xr2:uid="{00000000-000D-0000-FFFF-FFFF00000000}"/>
  </bookViews>
  <sheets>
    <sheet name="Витратні" sheetId="3" r:id="rId1"/>
    <sheet name="Аркуш2" sheetId="5" r:id="rId2"/>
    <sheet name="Аркуш1" sheetId="4" r:id="rId3"/>
  </sheets>
  <calcPr calcId="191029"/>
</workbook>
</file>

<file path=xl/calcChain.xml><?xml version="1.0" encoding="utf-8"?>
<calcChain xmlns="http://schemas.openxmlformats.org/spreadsheetml/2006/main">
  <c r="K20" i="3" l="1"/>
  <c r="L20" i="3"/>
  <c r="K18" i="3"/>
  <c r="L18" i="3"/>
  <c r="K17" i="3"/>
  <c r="L17" i="3"/>
  <c r="K10" i="3"/>
  <c r="M10" i="3" s="1"/>
  <c r="L10" i="3"/>
  <c r="I17" i="3"/>
  <c r="I10" i="3"/>
  <c r="I18" i="3"/>
  <c r="M18" i="3" s="1"/>
  <c r="M17" i="3" l="1"/>
  <c r="I20" i="3"/>
  <c r="M20" i="3" s="1"/>
  <c r="L7" i="3" l="1"/>
  <c r="L8" i="3"/>
  <c r="L9" i="3"/>
  <c r="L11" i="3"/>
  <c r="L12" i="3"/>
  <c r="L13" i="3"/>
  <c r="L14" i="3"/>
  <c r="L15" i="3"/>
  <c r="L16" i="3"/>
  <c r="L19" i="3"/>
  <c r="L21" i="3"/>
  <c r="L6" i="3"/>
  <c r="K7" i="3"/>
  <c r="K8" i="3"/>
  <c r="K9" i="3"/>
  <c r="K11" i="3"/>
  <c r="K12" i="3"/>
  <c r="K13" i="3"/>
  <c r="K14" i="3"/>
  <c r="K15" i="3"/>
  <c r="M15" i="3" s="1"/>
  <c r="K16" i="3"/>
  <c r="K19" i="3"/>
  <c r="K21" i="3"/>
  <c r="K6" i="3"/>
  <c r="I21" i="3"/>
  <c r="I19" i="3"/>
  <c r="I16" i="3"/>
  <c r="I15" i="3"/>
  <c r="I14" i="3"/>
  <c r="I13" i="3"/>
  <c r="I12" i="3"/>
  <c r="I11" i="3"/>
  <c r="I9" i="3"/>
  <c r="I8" i="3"/>
  <c r="I7" i="3"/>
  <c r="I6" i="3"/>
  <c r="M14" i="3" l="1"/>
  <c r="M6" i="3"/>
  <c r="M9" i="3"/>
  <c r="M16" i="3"/>
  <c r="M8" i="3"/>
  <c r="M7" i="3"/>
  <c r="I22" i="3"/>
  <c r="M13" i="3"/>
  <c r="M21" i="3"/>
  <c r="M12" i="3"/>
  <c r="M19" i="3"/>
  <c r="M11" i="3"/>
  <c r="K22" i="3"/>
  <c r="M22" i="3" l="1"/>
</calcChain>
</file>

<file path=xl/sharedStrings.xml><?xml version="1.0" encoding="utf-8"?>
<sst xmlns="http://schemas.openxmlformats.org/spreadsheetml/2006/main" count="223" uniqueCount="74">
  <si>
    <t>Од. виміру</t>
  </si>
  <si>
    <t xml:space="preserve">Назва </t>
  </si>
  <si>
    <t>уп</t>
  </si>
  <si>
    <t>Конус для LC-MS, Waters TQD-Xevo</t>
  </si>
  <si>
    <t>Голки для автосамплера Renata Waters</t>
  </si>
  <si>
    <t>Шприц до автосамплера Renata Waters</t>
  </si>
  <si>
    <t>шт</t>
  </si>
  <si>
    <t>Ацетонітрил для LC-MS, CARLO ERBA, 2,5 л</t>
  </si>
  <si>
    <t>Вода для LC-MS, CARLO ERBA, 2,5 л</t>
  </si>
  <si>
    <t>2-Пропанол класу LC-MS, CARLO ERBA, 1 л</t>
  </si>
  <si>
    <t>Formic Acid для LC-MS, CARLO ERBA, 1 л</t>
  </si>
  <si>
    <t>Планшет для ПЛР робіт по 96 лунок (уп.10 шт.)</t>
  </si>
  <si>
    <t>Оптичні плівки (уп 100 шт)</t>
  </si>
  <si>
    <t>Адгезивні плівки (уп 100 шт)</t>
  </si>
  <si>
    <t>МТВ</t>
  </si>
  <si>
    <t>Код НК</t>
  </si>
  <si>
    <t>Код ДК</t>
  </si>
  <si>
    <t xml:space="preserve"> 33190000-8 - Медичне обладнання та вироби медичного призначення різні</t>
  </si>
  <si>
    <t>561296-Мікропланшет ІВД</t>
  </si>
  <si>
    <t xml:space="preserve">Полістирольний прозорий планшет з U-подібним дном - призначений для внесення в його лунки різних реагентів  для наступних процедур термостатування, мікроскопування. Нестерильні, стандартного фомату, без кришок. Фасування: не менше 180 шт/уп
</t>
  </si>
  <si>
    <t>Планшет оптичний для ПЛР робіт на 96 лунок. Об'єм лунок - 0,2 мл. Планшет повинен бути  стерильний, вільний від ДНКаз, РНКаз, ДНК людини, інгібіторів ПЛР та пірогенів. Висота юбки планшету повинна бути 10,41+-0,13 мм. Загальна вистота планшету повинна бути 23,24+-0,13 мм. Кількість - 10 шт/уп</t>
  </si>
  <si>
    <t>Герметизуючя плівка з клеєвою основою, прозора, для ПЛР планшетів з виступаючим краєм, 50 мкм, з робочим діапазоном -40 +120 °C, вільні від ДНКаз, РНКаз, ДНК людини, інгібіторів ПЛР та пірогенів</t>
  </si>
  <si>
    <t>62229
Ковпачок пробірки / судини</t>
  </si>
  <si>
    <t>Клейка акрилова адгезивна плівка, прозора, для ПЛР планшетів. Товщина повинна бути не більше 255 мкм. Робочий діапазон температур повинен бути не гіршех -20 +120 °C. Розмір клейкої частини повинен бути 117,5*80 мм. Кількість повинна бути 100 шт/уп.</t>
  </si>
  <si>
    <t>відсутній</t>
  </si>
  <si>
    <t>Прозора, безбарна рідина. Використовується для ВЕРХ/МС. Вміст основної речовини не менше 99,95 %. Фасування 1 л</t>
  </si>
  <si>
    <t>Прозора безбарвна рідина. Використовується для ВЕРХ/МС. Вміст основної речовини не менше 99%. Фасування - 1 л.</t>
  </si>
  <si>
    <t>Вода для хроматографії. Використовується для ВЕРХ/МС. Електропровідність не більше 0,1 µS/cm. Фасування 2,5 л</t>
  </si>
  <si>
    <t>Прозора, безбарна рідина. Використовується для ВЕРХ/МС. Вміст основної речовини не менше 99,95 %. Фасування 2,5 л</t>
  </si>
  <si>
    <t>Шприц об’ємом 100 мкл для менеджера зразків 3777С, виробництва компанії Waters</t>
  </si>
  <si>
    <t>Набір з трьох змінних голок для менеджера зразків 3777С, виробництва компанії Waters</t>
  </si>
  <si>
    <t>Конус для введення зразка для мас-спектрометра Waters Xevo TQD. Внутрішній діаметр отвору 0,5 мм, матеріал – нержавіюча сталь</t>
  </si>
  <si>
    <t>60444 —
Скринінг метаболізму
новонароджених / вроджені
захворювання ІВД, набір, мас-
спектрофотометричний аналіз</t>
  </si>
  <si>
    <t>Ціна за од 1. грн</t>
  </si>
  <si>
    <t>Вартість 1, грн</t>
  </si>
  <si>
    <t>Ціна за од 2. грн</t>
  </si>
  <si>
    <t>Вартість 2, грн</t>
  </si>
  <si>
    <t>Ціна за од сер. грн</t>
  </si>
  <si>
    <t>Вартість сер, грн</t>
  </si>
  <si>
    <t>Капілярна трубка, Waters.</t>
  </si>
  <si>
    <t>Набір з двох капілярних трубок виготовлених з нержавіючої сталі для мас-спектрометричних систем виробництва Waters. 2 шт /уп</t>
  </si>
  <si>
    <t>уп.</t>
  </si>
  <si>
    <t>Метанол для LC-MS, CARLO ERBA, 2,5 л</t>
  </si>
  <si>
    <t xml:space="preserve">Кришки для планшета прозорого круглодонного для ІФА </t>
  </si>
  <si>
    <t>Кришка для планшета з U-подібним дном 96-лункового. Прозорі, нестерильні кришки. Фасування: не менше 100шт/уп</t>
  </si>
  <si>
    <t>Стріпи з прикріпленими кришками, 0,2 мл</t>
  </si>
  <si>
    <t>Стріп на 8 мікропробірок  об’ємом 0,2 мл
застосовуються для ПЛР-досліджень. Стрипи поставляються стерильними, вільними від ДНК людини, ДНКз, РНКз, пирогенів і інгібіторів ПЛР.
Стрипи поставляються з індивідуальними кришками до кожної пробірки. Упаковка не менше 120 шт/уп.</t>
  </si>
  <si>
    <t>62225 - Ємність для лабораторного аналізатора ІВД</t>
  </si>
  <si>
    <t>Планшет прозорий круглодонний (ІФА)</t>
  </si>
  <si>
    <t xml:space="preserve">Мікропланшет на 96 лунок U-подібної форми, вільний від ДНКаз, РНКаз, ДНК людини, інгібіторів ПЛР та пірогенів. Чорного кольору, 100 шт./уп </t>
  </si>
  <si>
    <t>Планшет чорний круглодонний (ІФА)</t>
  </si>
  <si>
    <t>Прозора, безбарвна рідина. Вміст основної речовини не менше 99,95 %. Фасування - бутель 2,5 л</t>
  </si>
  <si>
    <t>Голова робочої групи</t>
  </si>
  <si>
    <t xml:space="preserve">Медичний директор з медичних питань                       </t>
  </si>
  <si>
    <t>Тетяна ІВАНОВА</t>
  </si>
  <si>
    <t>Члени робочої групи:</t>
  </si>
  <si>
    <t xml:space="preserve">Медичний директор </t>
  </si>
  <si>
    <t>Сергій ЧЕРНИШУК</t>
  </si>
  <si>
    <t xml:space="preserve">Медичний директор з поліклінічной роботи                 </t>
  </si>
  <si>
    <t>Володимир СОВА</t>
  </si>
  <si>
    <t>Завідувач відділом імуногістохімічних досліджень дитячого патологоанатомічного відділення</t>
  </si>
  <si>
    <t>Ольга ВИСТАВНИХ</t>
  </si>
  <si>
    <t>Завідувач Українським Референс-центром з клінічної лабораторної діагностики та метрології</t>
  </si>
  <si>
    <t>Вікторія ЯНОВСЬКА</t>
  </si>
  <si>
    <t>Заст. генерального директора з економічних питань</t>
  </si>
  <si>
    <t>Наталія МИРУТА</t>
  </si>
  <si>
    <t>В.о. завідувач лабораторії медичної генетики СМГЦ</t>
  </si>
  <si>
    <t>Наталія МИЦИК</t>
  </si>
  <si>
    <r>
      <rPr>
        <b/>
        <sz val="22"/>
        <color theme="1"/>
        <rFont val="Times New Roman"/>
        <family val="1"/>
        <charset val="204"/>
      </rPr>
      <t>ІНФОРМАЦІЯ</t>
    </r>
    <r>
      <rPr>
        <b/>
        <sz val="20"/>
        <color theme="1"/>
        <rFont val="Times New Roman"/>
        <family val="1"/>
        <charset val="204"/>
      </rPr>
      <t xml:space="preserve">
про необхідні технічні, якісні та кількісні характеристики предмету закупівлі (витратні матеріали для регіонального неонатального скринінгу)  </t>
    </r>
  </si>
  <si>
    <t>Загалом</t>
  </si>
  <si>
    <t>№</t>
  </si>
  <si>
    <t xml:space="preserve"> Загальна кількість </t>
  </si>
  <si>
    <t xml:space="preserve">ІНФОРМАЦІЯ
про необхідні технічні, якісні та кількісні характеристики предмету закупівлі (витратні матеріали для регіонального неонатального скринінгу)  </t>
  </si>
  <si>
    <t xml:space="preserve">ОБГРУНТУВАННЯ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</si>
</sst>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₴_-;\-* #,##0.00_₴_-;_-* &quot;-&quot;??_₴_-;_-@_-"/>
    <numFmt numFmtId="165" formatCode="#,##0.00_₴"/>
  </numFmts>
  <fonts count="40" x14ac:knownFonts="1"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 Cyr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5" fillId="0" borderId="0"/>
    <xf numFmtId="0" fontId="13" fillId="0" borderId="0"/>
    <xf numFmtId="0" fontId="11" fillId="0" borderId="0"/>
    <xf numFmtId="0" fontId="11" fillId="0" borderId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6" fillId="6" borderId="4" applyNumberFormat="0" applyAlignment="0" applyProtection="0"/>
    <xf numFmtId="0" fontId="17" fillId="13" borderId="5" applyNumberFormat="0" applyAlignment="0" applyProtection="0"/>
    <xf numFmtId="0" fontId="18" fillId="13" borderId="4" applyNumberFormat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14" borderId="10" applyNumberFormat="0" applyAlignment="0" applyProtection="0"/>
    <xf numFmtId="0" fontId="24" fillId="0" borderId="0" applyNumberFormat="0" applyFill="0" applyBorder="0" applyAlignment="0" applyProtection="0"/>
    <xf numFmtId="0" fontId="25" fillId="15" borderId="0" applyNumberFormat="0" applyBorder="0" applyAlignment="0" applyProtection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5" fillId="16" borderId="11" applyNumberFormat="0" applyFont="0" applyAlignment="0" applyProtection="0"/>
    <xf numFmtId="0" fontId="28" fillId="0" borderId="12" applyNumberFormat="0" applyFill="0" applyAlignment="0" applyProtection="0"/>
    <xf numFmtId="0" fontId="14" fillId="0" borderId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</cellStyleXfs>
  <cellXfs count="1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2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wrapText="1"/>
    </xf>
    <xf numFmtId="165" fontId="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49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165" fontId="1" fillId="0" borderId="0" xfId="0" applyNumberFormat="1" applyFont="1" applyAlignment="1">
      <alignment horizontal="center"/>
    </xf>
    <xf numFmtId="0" fontId="3" fillId="0" borderId="0" xfId="0" applyFont="1" applyAlignment="1">
      <alignment horizontal="justify" vertical="justify" wrapText="1"/>
    </xf>
    <xf numFmtId="0" fontId="3" fillId="0" borderId="0" xfId="0" applyFont="1" applyAlignment="1">
      <alignment wrapText="1"/>
    </xf>
    <xf numFmtId="165" fontId="1" fillId="0" borderId="0" xfId="0" applyNumberFormat="1" applyFont="1" applyAlignment="1">
      <alignment horizontal="justify" vertical="justify"/>
    </xf>
    <xf numFmtId="0" fontId="7" fillId="0" borderId="0" xfId="0" applyFont="1" applyAlignment="1">
      <alignment horizontal="justify" vertical="justify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justify" wrapText="1"/>
    </xf>
    <xf numFmtId="165" fontId="6" fillId="0" borderId="0" xfId="0" applyNumberFormat="1" applyFont="1" applyAlignment="1">
      <alignment horizontal="justify" vertical="justify"/>
    </xf>
    <xf numFmtId="0" fontId="6" fillId="0" borderId="0" xfId="0" applyFont="1" applyAlignment="1">
      <alignment horizontal="justify" vertical="justify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 wrapText="1"/>
    </xf>
    <xf numFmtId="0" fontId="6" fillId="0" borderId="1" xfId="0" applyFont="1" applyBorder="1"/>
    <xf numFmtId="0" fontId="4" fillId="0" borderId="0" xfId="0" applyFont="1" applyAlignment="1">
      <alignment horizontal="justify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4" applyFont="1" applyAlignment="1">
      <alignment horizontal="center" vertical="center" wrapText="1"/>
    </xf>
    <xf numFmtId="0" fontId="32" fillId="0" borderId="0" xfId="4" applyFont="1" applyAlignment="1">
      <alignment vertical="center" wrapText="1"/>
    </xf>
    <xf numFmtId="0" fontId="32" fillId="0" borderId="0" xfId="4" applyFont="1" applyAlignment="1">
      <alignment horizontal="left" vertical="center" wrapText="1"/>
    </xf>
    <xf numFmtId="0" fontId="32" fillId="0" borderId="0" xfId="4" applyFont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33" fillId="0" borderId="13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 wrapText="1"/>
    </xf>
    <xf numFmtId="0" fontId="32" fillId="0" borderId="13" xfId="4" applyFont="1" applyBorder="1" applyAlignment="1">
      <alignment horizontal="center" vertical="center" wrapText="1"/>
    </xf>
    <xf numFmtId="0" fontId="32" fillId="0" borderId="0" xfId="0" applyFont="1" applyAlignment="1">
      <alignment horizontal="justify" vertical="center"/>
    </xf>
    <xf numFmtId="0" fontId="32" fillId="0" borderId="13" xfId="4" applyFont="1" applyBorder="1" applyAlignment="1">
      <alignment vertical="center" wrapText="1"/>
    </xf>
    <xf numFmtId="0" fontId="32" fillId="0" borderId="13" xfId="4" applyFont="1" applyBorder="1" applyAlignment="1">
      <alignment horizontal="left" vertical="center" wrapText="1"/>
    </xf>
    <xf numFmtId="0" fontId="32" fillId="0" borderId="14" xfId="4" applyFont="1" applyBorder="1" applyAlignment="1">
      <alignment horizontal="left" vertical="center" wrapText="1"/>
    </xf>
    <xf numFmtId="0" fontId="32" fillId="0" borderId="14" xfId="4" applyFont="1" applyBorder="1" applyAlignment="1">
      <alignment horizontal="center" vertical="center" wrapText="1"/>
    </xf>
    <xf numFmtId="0" fontId="8" fillId="0" borderId="14" xfId="4" applyFont="1" applyBorder="1" applyAlignment="1">
      <alignment horizontal="center" vertical="center" wrapText="1"/>
    </xf>
    <xf numFmtId="0" fontId="33" fillId="0" borderId="14" xfId="4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65" fontId="3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/>
    <xf numFmtId="4" fontId="38" fillId="2" borderId="1" xfId="1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31" fillId="0" borderId="1" xfId="0" applyFont="1" applyBorder="1" applyAlignment="1">
      <alignment vertical="top" wrapText="1"/>
    </xf>
    <xf numFmtId="4" fontId="38" fillId="0" borderId="1" xfId="0" applyNumberFormat="1" applyFont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31" fillId="0" borderId="1" xfId="2" applyFont="1" applyBorder="1" applyAlignment="1">
      <alignment horizontal="left" vertical="top" wrapText="1"/>
    </xf>
    <xf numFmtId="0" fontId="8" fillId="0" borderId="1" xfId="2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/>
    </xf>
    <xf numFmtId="0" fontId="34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165" fontId="8" fillId="2" borderId="1" xfId="0" applyNumberFormat="1" applyFont="1" applyFill="1" applyBorder="1" applyAlignment="1">
      <alignment horizontal="center" vertical="top"/>
    </xf>
    <xf numFmtId="164" fontId="34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4" fontId="34" fillId="0" borderId="1" xfId="0" applyNumberFormat="1" applyFont="1" applyBorder="1" applyAlignment="1">
      <alignment horizontal="center" vertical="top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8" fillId="0" borderId="20" xfId="0" applyFont="1" applyBorder="1" applyAlignment="1">
      <alignment wrapText="1"/>
    </xf>
    <xf numFmtId="0" fontId="6" fillId="0" borderId="0" xfId="0" applyFont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37" fillId="0" borderId="20" xfId="0" applyFont="1" applyBorder="1" applyAlignment="1">
      <alignment horizontal="center" vertical="center" wrapText="1"/>
    </xf>
    <xf numFmtId="165" fontId="37" fillId="0" borderId="20" xfId="0" applyNumberFormat="1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" fontId="38" fillId="3" borderId="1" xfId="0" applyNumberFormat="1" applyFont="1" applyFill="1" applyBorder="1" applyAlignment="1">
      <alignment horizontal="center" vertical="center" wrapText="1"/>
    </xf>
    <xf numFmtId="3" fontId="3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38" fillId="0" borderId="1" xfId="0" applyNumberFormat="1" applyFont="1" applyBorder="1" applyAlignment="1">
      <alignment horizontal="center" vertical="center" wrapText="1"/>
    </xf>
    <xf numFmtId="0" fontId="32" fillId="0" borderId="14" xfId="4" applyFont="1" applyBorder="1" applyAlignment="1">
      <alignment horizontal="left" vertical="center" wrapText="1"/>
    </xf>
    <xf numFmtId="0" fontId="32" fillId="0" borderId="13" xfId="4" applyFont="1" applyBorder="1" applyAlignment="1">
      <alignment horizontal="left" vertical="top" wrapText="1"/>
    </xf>
    <xf numFmtId="0" fontId="32" fillId="0" borderId="14" xfId="4" applyFont="1" applyBorder="1" applyAlignment="1">
      <alignment horizontal="left" vertical="top" wrapText="1"/>
    </xf>
    <xf numFmtId="0" fontId="32" fillId="0" borderId="13" xfId="4" applyFont="1" applyBorder="1" applyAlignment="1">
      <alignment horizontal="center" vertical="center" wrapText="1"/>
    </xf>
    <xf numFmtId="0" fontId="32" fillId="0" borderId="14" xfId="4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2" fillId="0" borderId="14" xfId="4" applyFont="1" applyBorder="1" applyAlignment="1">
      <alignment horizontal="left" wrapText="1"/>
    </xf>
    <xf numFmtId="0" fontId="12" fillId="0" borderId="2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</cellXfs>
  <cellStyles count="29">
    <cellStyle name="Акцент1 2" xfId="5" xr:uid="{00000000-0005-0000-0000-000000000000}"/>
    <cellStyle name="Акцент2 2" xfId="6" xr:uid="{00000000-0005-0000-0000-000001000000}"/>
    <cellStyle name="Акцент3 2" xfId="7" xr:uid="{00000000-0005-0000-0000-000002000000}"/>
    <cellStyle name="Акцент4 2" xfId="8" xr:uid="{00000000-0005-0000-0000-000003000000}"/>
    <cellStyle name="Акцент5 2" xfId="9" xr:uid="{00000000-0005-0000-0000-000004000000}"/>
    <cellStyle name="Акцент6 2" xfId="10" xr:uid="{00000000-0005-0000-0000-000005000000}"/>
    <cellStyle name="Ввод  2" xfId="11" xr:uid="{00000000-0005-0000-0000-000006000000}"/>
    <cellStyle name="Вывод 2" xfId="12" xr:uid="{00000000-0005-0000-0000-000007000000}"/>
    <cellStyle name="Вычисление 2" xfId="13" xr:uid="{00000000-0005-0000-0000-000008000000}"/>
    <cellStyle name="Заголовок 1 2" xfId="14" xr:uid="{00000000-0005-0000-0000-000009000000}"/>
    <cellStyle name="Заголовок 2 2" xfId="15" xr:uid="{00000000-0005-0000-0000-00000A000000}"/>
    <cellStyle name="Заголовок 3 2" xfId="16" xr:uid="{00000000-0005-0000-0000-00000B000000}"/>
    <cellStyle name="Заголовок 4 2" xfId="17" xr:uid="{00000000-0005-0000-0000-00000C000000}"/>
    <cellStyle name="Звичайний" xfId="0" builtinId="0"/>
    <cellStyle name="Звичайний 2" xfId="3" xr:uid="{00000000-0005-0000-0000-00000D000000}"/>
    <cellStyle name="Звичайний 3" xfId="4" xr:uid="{00000000-0005-0000-0000-00000E000000}"/>
    <cellStyle name="Итог 2" xfId="18" xr:uid="{00000000-0005-0000-0000-00000F000000}"/>
    <cellStyle name="Контрольная ячейка 2" xfId="19" xr:uid="{00000000-0005-0000-0000-000010000000}"/>
    <cellStyle name="Название 2" xfId="20" xr:uid="{00000000-0005-0000-0000-000011000000}"/>
    <cellStyle name="Нейтральный 2" xfId="21" xr:uid="{00000000-0005-0000-0000-000012000000}"/>
    <cellStyle name="Обычный 2" xfId="1" xr:uid="{00000000-0005-0000-0000-000014000000}"/>
    <cellStyle name="Обычный 3" xfId="2" xr:uid="{00000000-0005-0000-0000-000015000000}"/>
    <cellStyle name="Плохой 2" xfId="22" xr:uid="{00000000-0005-0000-0000-000016000000}"/>
    <cellStyle name="Пояснение 2" xfId="23" xr:uid="{00000000-0005-0000-0000-000017000000}"/>
    <cellStyle name="Примечание 2" xfId="24" xr:uid="{00000000-0005-0000-0000-000018000000}"/>
    <cellStyle name="Связанная ячейка 2" xfId="25" xr:uid="{00000000-0005-0000-0000-000019000000}"/>
    <cellStyle name="Стиль 1" xfId="26" xr:uid="{00000000-0005-0000-0000-00001A000000}"/>
    <cellStyle name="Текст предупреждения 2" xfId="27" xr:uid="{00000000-0005-0000-0000-00001B000000}"/>
    <cellStyle name="Хороший 2" xfId="28" xr:uid="{00000000-0005-0000-0000-00001C000000}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FFFF00"/>
      <color rgb="FFFFFF66"/>
      <color rgb="FFFF66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Y59"/>
  <sheetViews>
    <sheetView tabSelected="1" topLeftCell="B1" zoomScale="75" zoomScaleNormal="75" workbookViewId="0">
      <selection activeCell="C1" sqref="C1:J1"/>
    </sheetView>
  </sheetViews>
  <sheetFormatPr defaultColWidth="9.140625" defaultRowHeight="84" customHeight="1" x14ac:dyDescent="0.25"/>
  <cols>
    <col min="1" max="1" width="10" style="1" customWidth="1"/>
    <col min="2" max="2" width="34" style="27" customWidth="1"/>
    <col min="3" max="3" width="66.28515625" style="27" customWidth="1"/>
    <col min="4" max="4" width="39" style="1" customWidth="1"/>
    <col min="5" max="5" width="27.7109375" style="13" customWidth="1"/>
    <col min="6" max="6" width="16.42578125" style="28" customWidth="1"/>
    <col min="7" max="7" width="13.5703125" style="28" customWidth="1"/>
    <col min="8" max="8" width="18.7109375" style="53" customWidth="1"/>
    <col min="9" max="9" width="18.42578125" style="53" customWidth="1"/>
    <col min="10" max="10" width="16.5703125" style="4" customWidth="1"/>
    <col min="11" max="11" width="15.85546875" style="4" customWidth="1"/>
    <col min="12" max="12" width="18" style="4" customWidth="1"/>
    <col min="13" max="13" width="18.5703125" style="1" customWidth="1"/>
    <col min="14" max="16384" width="9.140625" style="4"/>
  </cols>
  <sheetData>
    <row r="1" spans="1:233" ht="84" customHeight="1" x14ac:dyDescent="0.25">
      <c r="C1" s="139" t="s">
        <v>73</v>
      </c>
      <c r="D1" s="140"/>
      <c r="E1" s="140"/>
      <c r="F1" s="140"/>
      <c r="G1" s="140"/>
      <c r="H1" s="140"/>
      <c r="I1" s="140"/>
      <c r="J1" s="140"/>
    </row>
    <row r="2" spans="1:233" s="2" customFormat="1" ht="28.5" customHeight="1" x14ac:dyDescent="0.25">
      <c r="A2" s="125"/>
      <c r="B2" s="123" t="s">
        <v>68</v>
      </c>
      <c r="C2" s="123"/>
      <c r="D2" s="123"/>
      <c r="E2" s="123"/>
      <c r="F2" s="123"/>
      <c r="G2" s="123"/>
      <c r="H2" s="123"/>
      <c r="I2" s="123"/>
      <c r="J2" s="127"/>
      <c r="K2" s="127"/>
      <c r="L2" s="127"/>
      <c r="M2" s="127"/>
    </row>
    <row r="3" spans="1:233" s="2" customFormat="1" ht="22.5" customHeight="1" x14ac:dyDescent="0.25">
      <c r="A3" s="125"/>
      <c r="B3" s="123"/>
      <c r="C3" s="123"/>
      <c r="D3" s="123"/>
      <c r="E3" s="123"/>
      <c r="F3" s="123"/>
      <c r="G3" s="123"/>
      <c r="H3" s="123"/>
      <c r="I3" s="123"/>
      <c r="J3" s="127"/>
      <c r="K3" s="127"/>
      <c r="L3" s="127"/>
      <c r="M3" s="127"/>
    </row>
    <row r="4" spans="1:233" s="2" customFormat="1" ht="22.5" customHeight="1" x14ac:dyDescent="0.25">
      <c r="A4" s="126"/>
      <c r="B4" s="124"/>
      <c r="C4" s="124"/>
      <c r="D4" s="124"/>
      <c r="E4" s="124"/>
      <c r="F4" s="124"/>
      <c r="G4" s="124"/>
      <c r="H4" s="124"/>
      <c r="I4" s="124"/>
      <c r="J4" s="127"/>
      <c r="K4" s="127"/>
      <c r="L4" s="127"/>
      <c r="M4" s="127"/>
    </row>
    <row r="5" spans="1:233" s="5" customFormat="1" ht="59.25" customHeight="1" x14ac:dyDescent="0.25">
      <c r="A5" s="72" t="s">
        <v>70</v>
      </c>
      <c r="B5" s="104" t="s">
        <v>1</v>
      </c>
      <c r="C5" s="104" t="s">
        <v>14</v>
      </c>
      <c r="D5" s="104" t="s">
        <v>15</v>
      </c>
      <c r="E5" s="104" t="s">
        <v>16</v>
      </c>
      <c r="F5" s="104" t="s">
        <v>71</v>
      </c>
      <c r="G5" s="104" t="s">
        <v>0</v>
      </c>
      <c r="H5" s="105" t="s">
        <v>33</v>
      </c>
      <c r="I5" s="105" t="s">
        <v>34</v>
      </c>
      <c r="J5" s="74" t="s">
        <v>35</v>
      </c>
      <c r="K5" s="74" t="s">
        <v>36</v>
      </c>
      <c r="L5" s="74" t="s">
        <v>37</v>
      </c>
      <c r="M5" s="74" t="s">
        <v>38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</row>
    <row r="6" spans="1:233" s="7" customFormat="1" ht="88.5" customHeight="1" x14ac:dyDescent="0.25">
      <c r="A6" s="73">
        <v>1</v>
      </c>
      <c r="B6" s="76" t="s">
        <v>10</v>
      </c>
      <c r="C6" s="76" t="s">
        <v>26</v>
      </c>
      <c r="D6" s="73" t="s">
        <v>24</v>
      </c>
      <c r="E6" s="77" t="s">
        <v>17</v>
      </c>
      <c r="F6" s="73">
        <v>1</v>
      </c>
      <c r="G6" s="73" t="s">
        <v>6</v>
      </c>
      <c r="H6" s="111">
        <v>1060</v>
      </c>
      <c r="I6" s="111">
        <f t="shared" ref="I6:I21" si="0">H6*F6</f>
        <v>1060</v>
      </c>
      <c r="J6" s="112">
        <v>1100</v>
      </c>
      <c r="K6" s="111">
        <f>J6*F6</f>
        <v>1100</v>
      </c>
      <c r="L6" s="111">
        <f>(H6+J6)/2</f>
        <v>1080</v>
      </c>
      <c r="M6" s="111">
        <f>(I6+K6)/2</f>
        <v>1080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</row>
    <row r="7" spans="1:233" s="7" customFormat="1" ht="65.25" customHeight="1" x14ac:dyDescent="0.25">
      <c r="A7" s="73">
        <v>2</v>
      </c>
      <c r="B7" s="76" t="s">
        <v>9</v>
      </c>
      <c r="C7" s="76" t="s">
        <v>25</v>
      </c>
      <c r="D7" s="73" t="s">
        <v>24</v>
      </c>
      <c r="E7" s="77" t="s">
        <v>17</v>
      </c>
      <c r="F7" s="73">
        <v>1</v>
      </c>
      <c r="G7" s="73" t="s">
        <v>6</v>
      </c>
      <c r="H7" s="111">
        <v>1320</v>
      </c>
      <c r="I7" s="111">
        <f t="shared" si="0"/>
        <v>1320</v>
      </c>
      <c r="J7" s="112">
        <v>1380</v>
      </c>
      <c r="K7" s="111">
        <f t="shared" ref="K7:K21" si="1">J7*F7</f>
        <v>1380</v>
      </c>
      <c r="L7" s="111">
        <f t="shared" ref="L7:L21" si="2">(H7+J7)/2</f>
        <v>1350</v>
      </c>
      <c r="M7" s="111">
        <f t="shared" ref="M7:M21" si="3">(I7+K7)/2</f>
        <v>1350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</row>
    <row r="8" spans="1:233" s="7" customFormat="1" ht="81" customHeight="1" x14ac:dyDescent="0.25">
      <c r="A8" s="73">
        <v>3</v>
      </c>
      <c r="B8" s="76" t="s">
        <v>8</v>
      </c>
      <c r="C8" s="76" t="s">
        <v>27</v>
      </c>
      <c r="D8" s="106" t="s">
        <v>24</v>
      </c>
      <c r="E8" s="77" t="s">
        <v>17</v>
      </c>
      <c r="F8" s="106">
        <v>1</v>
      </c>
      <c r="G8" s="106" t="s">
        <v>6</v>
      </c>
      <c r="H8" s="111">
        <v>1060</v>
      </c>
      <c r="I8" s="111">
        <f t="shared" si="0"/>
        <v>1060</v>
      </c>
      <c r="J8" s="112">
        <v>1100</v>
      </c>
      <c r="K8" s="111">
        <f t="shared" si="1"/>
        <v>1100</v>
      </c>
      <c r="L8" s="111">
        <f t="shared" si="2"/>
        <v>1080</v>
      </c>
      <c r="M8" s="111">
        <f t="shared" si="3"/>
        <v>1080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</row>
    <row r="9" spans="1:233" s="7" customFormat="1" ht="76.5" customHeight="1" x14ac:dyDescent="0.25">
      <c r="A9" s="73">
        <v>4</v>
      </c>
      <c r="B9" s="76" t="s">
        <v>7</v>
      </c>
      <c r="C9" s="76" t="s">
        <v>28</v>
      </c>
      <c r="D9" s="73" t="s">
        <v>24</v>
      </c>
      <c r="E9" s="77" t="s">
        <v>17</v>
      </c>
      <c r="F9" s="73">
        <v>1</v>
      </c>
      <c r="G9" s="73" t="s">
        <v>6</v>
      </c>
      <c r="H9" s="111">
        <v>2640</v>
      </c>
      <c r="I9" s="111">
        <f t="shared" si="0"/>
        <v>2640</v>
      </c>
      <c r="J9" s="112">
        <v>2720</v>
      </c>
      <c r="K9" s="111">
        <f t="shared" si="1"/>
        <v>2720</v>
      </c>
      <c r="L9" s="111">
        <f t="shared" si="2"/>
        <v>2680</v>
      </c>
      <c r="M9" s="111">
        <f t="shared" si="3"/>
        <v>2680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</row>
    <row r="10" spans="1:233" s="7" customFormat="1" ht="81.75" customHeight="1" x14ac:dyDescent="0.25">
      <c r="A10" s="73">
        <v>5</v>
      </c>
      <c r="B10" s="76" t="s">
        <v>42</v>
      </c>
      <c r="C10" s="78" t="s">
        <v>51</v>
      </c>
      <c r="D10" s="73" t="s">
        <v>24</v>
      </c>
      <c r="E10" s="77" t="s">
        <v>17</v>
      </c>
      <c r="F10" s="73">
        <v>1</v>
      </c>
      <c r="G10" s="73" t="s">
        <v>6</v>
      </c>
      <c r="H10" s="111">
        <v>1800</v>
      </c>
      <c r="I10" s="111">
        <f t="shared" si="0"/>
        <v>1800</v>
      </c>
      <c r="J10" s="112">
        <v>2000</v>
      </c>
      <c r="K10" s="111">
        <f t="shared" si="1"/>
        <v>2000</v>
      </c>
      <c r="L10" s="111">
        <f t="shared" si="2"/>
        <v>1900</v>
      </c>
      <c r="M10" s="111">
        <f t="shared" si="3"/>
        <v>1900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</row>
    <row r="11" spans="1:233" s="7" customFormat="1" ht="95.25" customHeight="1" x14ac:dyDescent="0.25">
      <c r="A11" s="73">
        <v>6</v>
      </c>
      <c r="B11" s="76" t="s">
        <v>3</v>
      </c>
      <c r="C11" s="76" t="s">
        <v>31</v>
      </c>
      <c r="D11" s="73" t="s">
        <v>32</v>
      </c>
      <c r="E11" s="77" t="s">
        <v>17</v>
      </c>
      <c r="F11" s="73">
        <v>1</v>
      </c>
      <c r="G11" s="73" t="s">
        <v>6</v>
      </c>
      <c r="H11" s="113">
        <v>24730</v>
      </c>
      <c r="I11" s="111">
        <f t="shared" si="0"/>
        <v>24730</v>
      </c>
      <c r="J11" s="112">
        <v>25780</v>
      </c>
      <c r="K11" s="111">
        <f t="shared" si="1"/>
        <v>25780</v>
      </c>
      <c r="L11" s="111">
        <f t="shared" si="2"/>
        <v>25255</v>
      </c>
      <c r="M11" s="111">
        <f t="shared" si="3"/>
        <v>25255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</row>
    <row r="12" spans="1:233" s="7" customFormat="1" ht="99.75" customHeight="1" x14ac:dyDescent="0.25">
      <c r="A12" s="73">
        <v>7</v>
      </c>
      <c r="B12" s="76" t="s">
        <v>4</v>
      </c>
      <c r="C12" s="76" t="s">
        <v>30</v>
      </c>
      <c r="D12" s="73" t="s">
        <v>32</v>
      </c>
      <c r="E12" s="77" t="s">
        <v>17</v>
      </c>
      <c r="F12" s="73">
        <v>1</v>
      </c>
      <c r="G12" s="73" t="s">
        <v>6</v>
      </c>
      <c r="H12" s="113">
        <v>4490</v>
      </c>
      <c r="I12" s="111">
        <f t="shared" si="0"/>
        <v>4490</v>
      </c>
      <c r="J12" s="112">
        <v>4610</v>
      </c>
      <c r="K12" s="111">
        <f t="shared" si="1"/>
        <v>4610</v>
      </c>
      <c r="L12" s="111">
        <f t="shared" si="2"/>
        <v>4550</v>
      </c>
      <c r="M12" s="111">
        <f t="shared" si="3"/>
        <v>4550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</row>
    <row r="13" spans="1:233" ht="98.25" customHeight="1" x14ac:dyDescent="0.25">
      <c r="A13" s="73">
        <v>8</v>
      </c>
      <c r="B13" s="76" t="s">
        <v>5</v>
      </c>
      <c r="C13" s="76" t="s">
        <v>29</v>
      </c>
      <c r="D13" s="73" t="s">
        <v>32</v>
      </c>
      <c r="E13" s="77" t="s">
        <v>17</v>
      </c>
      <c r="F13" s="73">
        <v>1</v>
      </c>
      <c r="G13" s="73" t="s">
        <v>6</v>
      </c>
      <c r="H13" s="113">
        <v>35290</v>
      </c>
      <c r="I13" s="111">
        <f t="shared" si="0"/>
        <v>35290</v>
      </c>
      <c r="J13" s="112">
        <v>36140</v>
      </c>
      <c r="K13" s="111">
        <f t="shared" si="1"/>
        <v>36140</v>
      </c>
      <c r="L13" s="111">
        <f t="shared" si="2"/>
        <v>35715</v>
      </c>
      <c r="M13" s="111">
        <f t="shared" si="3"/>
        <v>35715</v>
      </c>
    </row>
    <row r="14" spans="1:233" s="54" customFormat="1" ht="121.5" customHeight="1" x14ac:dyDescent="0.4">
      <c r="A14" s="73">
        <v>9</v>
      </c>
      <c r="B14" s="79" t="s">
        <v>11</v>
      </c>
      <c r="C14" s="80" t="s">
        <v>20</v>
      </c>
      <c r="D14" s="107" t="s">
        <v>18</v>
      </c>
      <c r="E14" s="77" t="s">
        <v>17</v>
      </c>
      <c r="F14" s="114">
        <v>7</v>
      </c>
      <c r="G14" s="115" t="s">
        <v>2</v>
      </c>
      <c r="H14" s="116">
        <v>4710</v>
      </c>
      <c r="I14" s="111">
        <f t="shared" si="0"/>
        <v>32970</v>
      </c>
      <c r="J14" s="111">
        <v>4950</v>
      </c>
      <c r="K14" s="111">
        <f t="shared" si="1"/>
        <v>34650</v>
      </c>
      <c r="L14" s="111">
        <f t="shared" si="2"/>
        <v>4830</v>
      </c>
      <c r="M14" s="111">
        <f t="shared" si="3"/>
        <v>33810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</row>
    <row r="15" spans="1:233" s="54" customFormat="1" ht="81" customHeight="1" x14ac:dyDescent="0.4">
      <c r="A15" s="73">
        <v>10</v>
      </c>
      <c r="B15" s="79" t="s">
        <v>12</v>
      </c>
      <c r="C15" s="81" t="s">
        <v>21</v>
      </c>
      <c r="D15" s="108" t="s">
        <v>22</v>
      </c>
      <c r="E15" s="82" t="s">
        <v>17</v>
      </c>
      <c r="F15" s="114">
        <v>1</v>
      </c>
      <c r="G15" s="115" t="s">
        <v>2</v>
      </c>
      <c r="H15" s="116">
        <v>33850</v>
      </c>
      <c r="I15" s="111">
        <f t="shared" si="0"/>
        <v>33850</v>
      </c>
      <c r="J15" s="111">
        <v>34530</v>
      </c>
      <c r="K15" s="111">
        <f t="shared" si="1"/>
        <v>34530</v>
      </c>
      <c r="L15" s="111">
        <f t="shared" si="2"/>
        <v>34190</v>
      </c>
      <c r="M15" s="111">
        <f t="shared" si="3"/>
        <v>34190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</row>
    <row r="16" spans="1:233" s="14" customFormat="1" ht="92.25" customHeight="1" x14ac:dyDescent="0.4">
      <c r="A16" s="73">
        <v>10</v>
      </c>
      <c r="B16" s="79" t="s">
        <v>13</v>
      </c>
      <c r="C16" s="81" t="s">
        <v>23</v>
      </c>
      <c r="D16" s="108" t="s">
        <v>22</v>
      </c>
      <c r="E16" s="82" t="s">
        <v>17</v>
      </c>
      <c r="F16" s="114">
        <v>10</v>
      </c>
      <c r="G16" s="115" t="s">
        <v>2</v>
      </c>
      <c r="H16" s="116">
        <v>8400</v>
      </c>
      <c r="I16" s="111">
        <f t="shared" si="0"/>
        <v>84000</v>
      </c>
      <c r="J16" s="111">
        <v>8650</v>
      </c>
      <c r="K16" s="111">
        <f t="shared" si="1"/>
        <v>86500</v>
      </c>
      <c r="L16" s="111">
        <f t="shared" si="2"/>
        <v>8525</v>
      </c>
      <c r="M16" s="111">
        <f t="shared" si="3"/>
        <v>85250</v>
      </c>
    </row>
    <row r="17" spans="1:13" s="14" customFormat="1" ht="117" customHeight="1" x14ac:dyDescent="0.4">
      <c r="A17" s="73">
        <v>11</v>
      </c>
      <c r="B17" s="77" t="s">
        <v>45</v>
      </c>
      <c r="C17" s="77" t="s">
        <v>46</v>
      </c>
      <c r="D17" s="109" t="s">
        <v>47</v>
      </c>
      <c r="E17" s="77" t="s">
        <v>17</v>
      </c>
      <c r="F17" s="114">
        <v>1</v>
      </c>
      <c r="G17" s="115" t="s">
        <v>2</v>
      </c>
      <c r="H17" s="116">
        <v>10220</v>
      </c>
      <c r="I17" s="111">
        <f t="shared" si="0"/>
        <v>10220</v>
      </c>
      <c r="J17" s="111">
        <v>11000</v>
      </c>
      <c r="K17" s="111">
        <f t="shared" si="1"/>
        <v>11000</v>
      </c>
      <c r="L17" s="111">
        <f t="shared" si="2"/>
        <v>10610</v>
      </c>
      <c r="M17" s="111">
        <f t="shared" si="3"/>
        <v>10610</v>
      </c>
    </row>
    <row r="18" spans="1:13" s="14" customFormat="1" ht="77.25" customHeight="1" x14ac:dyDescent="0.4">
      <c r="A18" s="73">
        <v>12</v>
      </c>
      <c r="B18" s="77" t="s">
        <v>50</v>
      </c>
      <c r="C18" s="81" t="s">
        <v>49</v>
      </c>
      <c r="D18" s="107" t="s">
        <v>18</v>
      </c>
      <c r="E18" s="82" t="s">
        <v>17</v>
      </c>
      <c r="F18" s="114">
        <v>2</v>
      </c>
      <c r="G18" s="115" t="s">
        <v>2</v>
      </c>
      <c r="H18" s="116">
        <v>16300</v>
      </c>
      <c r="I18" s="111">
        <f t="shared" si="0"/>
        <v>32600</v>
      </c>
      <c r="J18" s="111">
        <v>17100</v>
      </c>
      <c r="K18" s="111">
        <f t="shared" si="1"/>
        <v>34200</v>
      </c>
      <c r="L18" s="111">
        <f t="shared" si="2"/>
        <v>16700</v>
      </c>
      <c r="M18" s="111">
        <f t="shared" si="3"/>
        <v>33400</v>
      </c>
    </row>
    <row r="19" spans="1:13" s="14" customFormat="1" ht="93.75" customHeight="1" x14ac:dyDescent="0.4">
      <c r="A19" s="73">
        <v>13</v>
      </c>
      <c r="B19" s="77" t="s">
        <v>48</v>
      </c>
      <c r="C19" s="77" t="s">
        <v>19</v>
      </c>
      <c r="D19" s="107" t="s">
        <v>18</v>
      </c>
      <c r="E19" s="77" t="s">
        <v>17</v>
      </c>
      <c r="F19" s="114">
        <v>1</v>
      </c>
      <c r="G19" s="115" t="s">
        <v>2</v>
      </c>
      <c r="H19" s="117">
        <v>22180</v>
      </c>
      <c r="I19" s="111">
        <f t="shared" si="0"/>
        <v>22180</v>
      </c>
      <c r="J19" s="111">
        <v>24000</v>
      </c>
      <c r="K19" s="111">
        <f t="shared" si="1"/>
        <v>24000</v>
      </c>
      <c r="L19" s="111">
        <f t="shared" si="2"/>
        <v>23090</v>
      </c>
      <c r="M19" s="111">
        <f t="shared" si="3"/>
        <v>23090</v>
      </c>
    </row>
    <row r="20" spans="1:13" s="14" customFormat="1" ht="79.5" customHeight="1" x14ac:dyDescent="0.4">
      <c r="A20" s="73">
        <v>14</v>
      </c>
      <c r="B20" s="77" t="s">
        <v>43</v>
      </c>
      <c r="C20" s="77" t="s">
        <v>44</v>
      </c>
      <c r="D20" s="109" t="s">
        <v>22</v>
      </c>
      <c r="E20" s="77" t="s">
        <v>17</v>
      </c>
      <c r="F20" s="114">
        <v>1</v>
      </c>
      <c r="G20" s="115" t="s">
        <v>41</v>
      </c>
      <c r="H20" s="117">
        <v>9000</v>
      </c>
      <c r="I20" s="111">
        <f t="shared" si="0"/>
        <v>9000</v>
      </c>
      <c r="J20" s="111">
        <v>1000</v>
      </c>
      <c r="K20" s="111">
        <f t="shared" si="1"/>
        <v>1000</v>
      </c>
      <c r="L20" s="111">
        <f t="shared" si="2"/>
        <v>5000</v>
      </c>
      <c r="M20" s="111">
        <f t="shared" si="3"/>
        <v>5000</v>
      </c>
    </row>
    <row r="21" spans="1:13" s="14" customFormat="1" ht="93" customHeight="1" x14ac:dyDescent="0.4">
      <c r="A21" s="73">
        <v>15</v>
      </c>
      <c r="B21" s="83" t="s">
        <v>39</v>
      </c>
      <c r="C21" s="84" t="s">
        <v>40</v>
      </c>
      <c r="D21" s="110" t="s">
        <v>32</v>
      </c>
      <c r="E21" s="77" t="s">
        <v>17</v>
      </c>
      <c r="F21" s="115">
        <v>2</v>
      </c>
      <c r="G21" s="115" t="s">
        <v>2</v>
      </c>
      <c r="H21" s="116">
        <v>18660</v>
      </c>
      <c r="I21" s="111">
        <f t="shared" si="0"/>
        <v>37320</v>
      </c>
      <c r="J21" s="111">
        <v>19410</v>
      </c>
      <c r="K21" s="111">
        <f t="shared" si="1"/>
        <v>38820</v>
      </c>
      <c r="L21" s="111">
        <f t="shared" si="2"/>
        <v>19035</v>
      </c>
      <c r="M21" s="111">
        <f t="shared" si="3"/>
        <v>38070</v>
      </c>
    </row>
    <row r="22" spans="1:13" s="14" customFormat="1" ht="25.5" customHeight="1" x14ac:dyDescent="0.4">
      <c r="A22" s="75"/>
      <c r="B22" s="86" t="s">
        <v>69</v>
      </c>
      <c r="C22" s="87"/>
      <c r="D22" s="85"/>
      <c r="E22" s="85"/>
      <c r="F22" s="84"/>
      <c r="G22" s="84"/>
      <c r="H22" s="88"/>
      <c r="I22" s="89">
        <f>SUM(I6:I21)</f>
        <v>334530</v>
      </c>
      <c r="J22" s="90"/>
      <c r="K22" s="91">
        <f>SUM(K6:K21)</f>
        <v>339530</v>
      </c>
      <c r="L22" s="90"/>
      <c r="M22" s="91">
        <f>SUM(M6:M21)</f>
        <v>337030</v>
      </c>
    </row>
    <row r="23" spans="1:13" s="14" customFormat="1" ht="68.25" customHeight="1" x14ac:dyDescent="0.4">
      <c r="B23" s="15"/>
      <c r="C23" s="15"/>
      <c r="D23" s="16"/>
      <c r="E23" s="19"/>
      <c r="F23" s="17"/>
      <c r="G23" s="17"/>
      <c r="H23" s="18"/>
      <c r="I23" s="56"/>
    </row>
    <row r="24" spans="1:13" s="14" customFormat="1" ht="48.75" customHeight="1" x14ac:dyDescent="0.4">
      <c r="B24" s="58" t="s">
        <v>52</v>
      </c>
      <c r="C24" s="59"/>
      <c r="D24" s="59"/>
      <c r="E24" s="60"/>
      <c r="F24" s="57"/>
      <c r="G24" s="57"/>
      <c r="H24" s="57"/>
      <c r="I24" s="61"/>
    </row>
    <row r="25" spans="1:13" s="14" customFormat="1" ht="47.25" customHeight="1" x14ac:dyDescent="0.4">
      <c r="B25" s="119" t="s">
        <v>53</v>
      </c>
      <c r="C25" s="119"/>
      <c r="D25" s="119"/>
      <c r="E25" s="62"/>
      <c r="F25" s="63"/>
      <c r="G25" s="63"/>
      <c r="H25" s="121" t="s">
        <v>54</v>
      </c>
      <c r="I25" s="121"/>
    </row>
    <row r="26" spans="1:13" s="14" customFormat="1" ht="53.25" customHeight="1" x14ac:dyDescent="0.4">
      <c r="B26" s="58" t="s">
        <v>55</v>
      </c>
      <c r="C26" s="59"/>
      <c r="D26" s="59"/>
      <c r="E26" s="60"/>
      <c r="F26" s="57"/>
      <c r="G26" s="57"/>
      <c r="H26" s="60"/>
      <c r="I26" s="65"/>
    </row>
    <row r="27" spans="1:13" s="14" customFormat="1" ht="45" customHeight="1" x14ac:dyDescent="0.4">
      <c r="B27" s="66" t="s">
        <v>56</v>
      </c>
      <c r="C27" s="67"/>
      <c r="D27" s="67"/>
      <c r="E27" s="64"/>
      <c r="F27" s="63"/>
      <c r="G27" s="63"/>
      <c r="H27" s="121" t="s">
        <v>57</v>
      </c>
      <c r="I27" s="121"/>
    </row>
    <row r="28" spans="1:13" ht="44.25" customHeight="1" x14ac:dyDescent="0.25">
      <c r="B28" s="118" t="s">
        <v>64</v>
      </c>
      <c r="C28" s="118"/>
      <c r="D28" s="68"/>
      <c r="E28" s="69"/>
      <c r="F28" s="70"/>
      <c r="G28" s="70"/>
      <c r="H28" s="122" t="s">
        <v>65</v>
      </c>
      <c r="I28" s="122"/>
      <c r="J28" s="13"/>
    </row>
    <row r="29" spans="1:13" ht="40.5" customHeight="1" x14ac:dyDescent="0.25">
      <c r="A29" s="9"/>
      <c r="B29" s="120" t="s">
        <v>58</v>
      </c>
      <c r="C29" s="120"/>
      <c r="D29" s="120"/>
      <c r="E29" s="71"/>
      <c r="F29" s="70"/>
      <c r="G29" s="70"/>
      <c r="H29" s="122" t="s">
        <v>59</v>
      </c>
      <c r="I29" s="122"/>
      <c r="J29" s="13"/>
    </row>
    <row r="30" spans="1:13" ht="50.25" customHeight="1" x14ac:dyDescent="0.25">
      <c r="B30" s="118" t="s">
        <v>60</v>
      </c>
      <c r="C30" s="118"/>
      <c r="D30" s="118"/>
      <c r="E30" s="118"/>
      <c r="F30" s="70"/>
      <c r="G30" s="70"/>
      <c r="H30" s="122" t="s">
        <v>61</v>
      </c>
      <c r="I30" s="122"/>
      <c r="J30" s="13"/>
    </row>
    <row r="31" spans="1:13" ht="42" customHeight="1" x14ac:dyDescent="0.3">
      <c r="B31" s="128" t="s">
        <v>62</v>
      </c>
      <c r="C31" s="128"/>
      <c r="D31" s="128"/>
      <c r="E31" s="128"/>
      <c r="F31" s="70"/>
      <c r="G31" s="70"/>
      <c r="H31" s="122" t="s">
        <v>63</v>
      </c>
      <c r="I31" s="122"/>
      <c r="J31" s="13"/>
    </row>
    <row r="32" spans="1:13" s="26" customFormat="1" ht="48" customHeight="1" x14ac:dyDescent="0.25">
      <c r="A32" s="1"/>
      <c r="B32" s="118" t="s">
        <v>66</v>
      </c>
      <c r="C32" s="118"/>
      <c r="D32" s="118"/>
      <c r="E32" s="69"/>
      <c r="F32" s="70"/>
      <c r="G32" s="70"/>
      <c r="H32" s="122" t="s">
        <v>67</v>
      </c>
      <c r="I32" s="122"/>
    </row>
    <row r="33" spans="1:20" s="26" customFormat="1" ht="23.25" x14ac:dyDescent="0.25">
      <c r="A33" s="1"/>
      <c r="B33" s="20"/>
      <c r="C33" s="20"/>
      <c r="D33" s="23"/>
      <c r="E33" s="24"/>
      <c r="F33" s="25"/>
      <c r="G33" s="25"/>
      <c r="H33" s="18"/>
      <c r="I33" s="12"/>
    </row>
    <row r="34" spans="1:20" ht="45.75" customHeight="1" x14ac:dyDescent="0.25">
      <c r="B34" s="20"/>
      <c r="C34" s="20"/>
      <c r="D34" s="21"/>
      <c r="E34" s="21"/>
      <c r="F34" s="22"/>
      <c r="G34" s="22"/>
      <c r="H34" s="18"/>
      <c r="I34" s="12"/>
      <c r="J34" s="13"/>
    </row>
    <row r="35" spans="1:20" ht="62.25" customHeight="1" x14ac:dyDescent="0.25">
      <c r="B35" s="20"/>
      <c r="C35" s="20"/>
      <c r="D35" s="21"/>
      <c r="E35" s="21"/>
      <c r="F35" s="22"/>
      <c r="G35" s="22"/>
      <c r="H35" s="18"/>
      <c r="I35" s="12"/>
      <c r="J35" s="13"/>
    </row>
    <row r="36" spans="1:20" ht="39.75" customHeight="1" x14ac:dyDescent="0.25">
      <c r="B36" s="20"/>
      <c r="C36" s="20"/>
      <c r="D36" s="21"/>
      <c r="E36" s="21"/>
      <c r="F36" s="22"/>
      <c r="G36" s="22"/>
      <c r="H36" s="18"/>
      <c r="I36" s="12"/>
      <c r="J36" s="13"/>
    </row>
    <row r="37" spans="1:20" ht="42.75" customHeight="1" x14ac:dyDescent="0.25">
      <c r="B37" s="20"/>
      <c r="C37" s="20"/>
      <c r="D37" s="21"/>
      <c r="E37" s="21"/>
      <c r="F37" s="22"/>
      <c r="G37" s="22"/>
      <c r="H37" s="18"/>
      <c r="I37" s="12"/>
      <c r="J37" s="13"/>
    </row>
    <row r="38" spans="1:20" ht="42.75" customHeight="1" x14ac:dyDescent="0.25">
      <c r="D38" s="9"/>
      <c r="E38" s="9"/>
      <c r="F38" s="10"/>
      <c r="G38" s="10"/>
      <c r="H38" s="11"/>
      <c r="I38" s="12"/>
      <c r="J38" s="13"/>
    </row>
    <row r="39" spans="1:20" ht="95.25" customHeight="1" x14ac:dyDescent="0.25">
      <c r="A39" s="9"/>
      <c r="D39" s="13"/>
      <c r="H39" s="11"/>
      <c r="I39" s="12"/>
      <c r="J39" s="13"/>
    </row>
    <row r="40" spans="1:20" ht="23.25" x14ac:dyDescent="0.25">
      <c r="B40" s="20"/>
      <c r="C40" s="20"/>
      <c r="D40" s="9"/>
      <c r="E40" s="9"/>
      <c r="F40" s="27"/>
      <c r="G40" s="27"/>
      <c r="H40" s="11"/>
      <c r="I40" s="12"/>
      <c r="J40" s="29"/>
      <c r="M40" s="4"/>
    </row>
    <row r="41" spans="1:20" s="31" customFormat="1" ht="23.25" x14ac:dyDescent="0.25">
      <c r="A41" s="13"/>
      <c r="B41" s="30"/>
      <c r="C41" s="30"/>
      <c r="D41" s="1"/>
      <c r="E41" s="1"/>
      <c r="F41" s="30"/>
      <c r="G41" s="30"/>
      <c r="H41" s="11"/>
      <c r="I41" s="12"/>
    </row>
    <row r="42" spans="1:20" s="31" customFormat="1" ht="41.25" customHeight="1" x14ac:dyDescent="0.25">
      <c r="A42" s="13"/>
      <c r="B42" s="32"/>
      <c r="C42" s="32"/>
      <c r="D42" s="1"/>
      <c r="E42" s="1"/>
      <c r="F42" s="30"/>
      <c r="G42" s="30"/>
      <c r="H42" s="11"/>
      <c r="I42" s="12"/>
    </row>
    <row r="43" spans="1:20" ht="56.45" customHeight="1" x14ac:dyDescent="0.25">
      <c r="A43" s="9"/>
      <c r="D43" s="13"/>
      <c r="H43" s="11"/>
      <c r="I43" s="12"/>
      <c r="J43" s="13"/>
      <c r="M43" s="51"/>
      <c r="N43" s="55"/>
      <c r="O43" s="55"/>
      <c r="P43" s="55"/>
      <c r="Q43" s="55"/>
      <c r="R43" s="55"/>
      <c r="S43" s="55"/>
      <c r="T43" s="55"/>
    </row>
    <row r="44" spans="1:20" ht="56.45" customHeight="1" x14ac:dyDescent="0.25">
      <c r="A44" s="9"/>
      <c r="D44" s="13"/>
      <c r="H44" s="11"/>
      <c r="I44" s="12"/>
      <c r="J44" s="13"/>
      <c r="M44" s="51"/>
      <c r="N44" s="55"/>
      <c r="O44" s="55"/>
      <c r="P44" s="55"/>
      <c r="Q44" s="55"/>
      <c r="R44" s="55"/>
      <c r="S44" s="55"/>
      <c r="T44" s="55"/>
    </row>
    <row r="45" spans="1:20" ht="84" customHeight="1" x14ac:dyDescent="0.25">
      <c r="H45" s="11"/>
      <c r="I45" s="12"/>
    </row>
    <row r="46" spans="1:20" ht="84" customHeight="1" x14ac:dyDescent="0.25">
      <c r="B46" s="33"/>
      <c r="C46" s="33"/>
      <c r="D46" s="13"/>
      <c r="E46" s="34"/>
      <c r="F46" s="35"/>
      <c r="G46" s="35"/>
      <c r="H46" s="11"/>
      <c r="I46" s="12"/>
      <c r="J46" s="13"/>
      <c r="M46" s="51"/>
      <c r="N46" s="55"/>
      <c r="O46" s="55"/>
      <c r="P46" s="55"/>
      <c r="Q46" s="55"/>
      <c r="R46" s="55"/>
      <c r="S46" s="55"/>
      <c r="T46" s="55"/>
    </row>
    <row r="47" spans="1:20" ht="84" customHeight="1" x14ac:dyDescent="0.25">
      <c r="A47" s="9"/>
      <c r="B47" s="33"/>
      <c r="C47" s="33"/>
      <c r="D47" s="13"/>
      <c r="E47" s="34"/>
      <c r="F47" s="35"/>
      <c r="G47" s="35"/>
      <c r="H47" s="11"/>
      <c r="I47" s="12"/>
      <c r="J47" s="13"/>
      <c r="M47" s="51"/>
      <c r="N47" s="55"/>
      <c r="O47" s="55"/>
      <c r="P47" s="55"/>
      <c r="Q47" s="55"/>
      <c r="R47" s="55"/>
      <c r="S47" s="55"/>
      <c r="T47" s="55"/>
    </row>
    <row r="48" spans="1:20" ht="84" customHeight="1" x14ac:dyDescent="0.25">
      <c r="D48" s="13"/>
      <c r="E48" s="34"/>
      <c r="F48" s="33"/>
      <c r="G48" s="33"/>
      <c r="H48" s="11"/>
      <c r="I48" s="12"/>
      <c r="J48" s="29"/>
      <c r="M48" s="55"/>
      <c r="N48" s="55"/>
      <c r="O48" s="55"/>
      <c r="P48" s="55"/>
      <c r="Q48" s="55"/>
      <c r="R48" s="55"/>
      <c r="S48" s="55"/>
      <c r="T48" s="55"/>
    </row>
    <row r="49" spans="1:15" s="6" customFormat="1" ht="65.45" customHeight="1" x14ac:dyDescent="0.35">
      <c r="A49" s="36"/>
      <c r="B49" s="37"/>
      <c r="C49" s="37"/>
      <c r="D49" s="1"/>
      <c r="E49" s="13"/>
      <c r="F49" s="35"/>
      <c r="G49" s="35"/>
      <c r="H49" s="11"/>
      <c r="I49" s="12"/>
      <c r="J49" s="38"/>
      <c r="K49" s="38"/>
    </row>
    <row r="50" spans="1:15" s="6" customFormat="1" ht="61.9" customHeight="1" x14ac:dyDescent="0.35">
      <c r="A50" s="36"/>
      <c r="B50" s="37"/>
      <c r="C50" s="37"/>
      <c r="D50" s="1"/>
      <c r="E50" s="13"/>
      <c r="F50" s="35"/>
      <c r="G50" s="35"/>
      <c r="H50" s="11"/>
      <c r="I50" s="12"/>
      <c r="J50" s="38"/>
      <c r="K50" s="38"/>
      <c r="O50" s="31"/>
    </row>
    <row r="51" spans="1:15" s="6" customFormat="1" ht="74.45" customHeight="1" x14ac:dyDescent="0.35">
      <c r="A51" s="36"/>
      <c r="B51" s="37"/>
      <c r="C51" s="37"/>
      <c r="D51" s="1"/>
      <c r="E51" s="13"/>
      <c r="F51" s="35"/>
      <c r="G51" s="35"/>
      <c r="H51" s="11"/>
      <c r="I51" s="12"/>
      <c r="J51" s="38"/>
      <c r="K51" s="38"/>
    </row>
    <row r="52" spans="1:15" s="26" customFormat="1" ht="66" customHeight="1" x14ac:dyDescent="0.35">
      <c r="A52" s="39"/>
      <c r="B52" s="40"/>
      <c r="C52" s="40"/>
      <c r="D52" s="9"/>
      <c r="E52" s="9"/>
      <c r="F52" s="41"/>
      <c r="G52" s="41"/>
      <c r="H52" s="11"/>
      <c r="I52" s="12"/>
    </row>
    <row r="53" spans="1:15" ht="67.150000000000006" customHeight="1" x14ac:dyDescent="0.25">
      <c r="B53" s="37"/>
      <c r="C53" s="37"/>
      <c r="E53" s="9"/>
      <c r="H53" s="11"/>
      <c r="I53" s="12"/>
      <c r="J53" s="13"/>
    </row>
    <row r="54" spans="1:15" s="46" customFormat="1" ht="53.25" customHeight="1" x14ac:dyDescent="0.4">
      <c r="A54" s="42"/>
      <c r="B54" s="43"/>
      <c r="C54" s="43"/>
      <c r="D54" s="44"/>
      <c r="E54" s="44"/>
      <c r="F54" s="45"/>
      <c r="G54" s="45"/>
      <c r="H54" s="11"/>
      <c r="I54" s="12"/>
    </row>
    <row r="55" spans="1:15" ht="91.15" customHeight="1" x14ac:dyDescent="0.25">
      <c r="A55" s="9"/>
      <c r="B55" s="8"/>
      <c r="C55" s="8"/>
      <c r="D55" s="47"/>
      <c r="E55" s="47"/>
      <c r="F55" s="10"/>
      <c r="G55" s="10"/>
      <c r="H55" s="11"/>
      <c r="I55" s="12"/>
      <c r="J55" s="13"/>
    </row>
    <row r="56" spans="1:15" ht="84" customHeight="1" x14ac:dyDescent="0.25">
      <c r="B56" s="32"/>
      <c r="C56" s="32"/>
      <c r="D56" s="13"/>
      <c r="H56" s="11"/>
      <c r="I56" s="12"/>
      <c r="J56" s="13"/>
    </row>
    <row r="57" spans="1:15" s="6" customFormat="1" ht="60" customHeight="1" x14ac:dyDescent="0.35">
      <c r="B57" s="48"/>
      <c r="C57" s="48"/>
      <c r="D57" s="1"/>
      <c r="E57" s="13"/>
      <c r="F57" s="49"/>
      <c r="G57" s="49"/>
      <c r="H57" s="11"/>
      <c r="I57" s="12"/>
    </row>
    <row r="58" spans="1:15" s="6" customFormat="1" ht="52.15" customHeight="1" x14ac:dyDescent="0.35">
      <c r="B58" s="50"/>
      <c r="C58" s="50"/>
      <c r="D58" s="1"/>
      <c r="E58" s="51"/>
      <c r="H58" s="11"/>
      <c r="I58" s="12"/>
    </row>
    <row r="59" spans="1:15" s="6" customFormat="1" ht="45.75" customHeight="1" x14ac:dyDescent="0.35">
      <c r="B59" s="50"/>
      <c r="C59" s="50"/>
      <c r="D59" s="1"/>
      <c r="E59" s="51"/>
      <c r="H59" s="52"/>
      <c r="I59" s="52"/>
    </row>
  </sheetData>
  <mergeCells count="17">
    <mergeCell ref="C1:J1"/>
    <mergeCell ref="B2:I4"/>
    <mergeCell ref="A2:A4"/>
    <mergeCell ref="J2:M4"/>
    <mergeCell ref="B30:E30"/>
    <mergeCell ref="B31:E31"/>
    <mergeCell ref="H28:I28"/>
    <mergeCell ref="H29:I29"/>
    <mergeCell ref="H30:I30"/>
    <mergeCell ref="H31:I31"/>
    <mergeCell ref="B32:D32"/>
    <mergeCell ref="B25:D25"/>
    <mergeCell ref="B29:D29"/>
    <mergeCell ref="H25:I25"/>
    <mergeCell ref="H27:I27"/>
    <mergeCell ref="B28:C28"/>
    <mergeCell ref="H32:I32"/>
  </mergeCells>
  <conditionalFormatting sqref="B15:D17 C18">
    <cfRule type="expression" dxfId="1" priority="3">
      <formula>OR(#REF!="",#REF!=0)</formula>
    </cfRule>
  </conditionalFormatting>
  <conditionalFormatting sqref="F15:F18">
    <cfRule type="expression" dxfId="0" priority="1">
      <formula>OR(#REF!="",#REF!=0)</formula>
    </cfRule>
  </conditionalFormatting>
  <pageMargins left="0.25" right="0.25" top="0.75" bottom="0.75" header="0.3" footer="0.3"/>
  <pageSetup paperSize="9"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8E692-4456-4CFC-82FB-F1D7A4A49D6D}">
  <dimension ref="A1"/>
  <sheetViews>
    <sheetView workbookViewId="0">
      <selection sqref="A1:M3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D599F-D1B4-4557-A430-222EE4C191AC}">
  <sheetPr>
    <pageSetUpPr fitToPage="1"/>
  </sheetPr>
  <dimension ref="A1:Q32"/>
  <sheetViews>
    <sheetView topLeftCell="C19" workbookViewId="0">
      <selection sqref="A1:M32"/>
    </sheetView>
  </sheetViews>
  <sheetFormatPr defaultRowHeight="15" x14ac:dyDescent="0.25"/>
  <cols>
    <col min="2" max="2" width="36.42578125" customWidth="1"/>
    <col min="3" max="3" width="60.42578125" customWidth="1"/>
    <col min="4" max="4" width="34" customWidth="1"/>
    <col min="5" max="5" width="23.7109375" customWidth="1"/>
    <col min="6" max="6" width="13" customWidth="1"/>
    <col min="7" max="7" width="9.28515625" customWidth="1"/>
    <col min="8" max="8" width="11.5703125" customWidth="1"/>
    <col min="9" max="9" width="12.28515625" customWidth="1"/>
    <col min="10" max="10" width="13.140625" customWidth="1"/>
    <col min="11" max="11" width="13.5703125" customWidth="1"/>
    <col min="12" max="12" width="13.42578125" customWidth="1"/>
    <col min="13" max="13" width="13.5703125" customWidth="1"/>
  </cols>
  <sheetData>
    <row r="1" spans="1:17" ht="15" customHeight="1" x14ac:dyDescent="0.25">
      <c r="A1" s="129"/>
      <c r="B1" s="132" t="s">
        <v>72</v>
      </c>
      <c r="C1" s="133"/>
      <c r="D1" s="133"/>
      <c r="E1" s="133"/>
      <c r="F1" s="133"/>
      <c r="G1" s="133"/>
      <c r="H1" s="133"/>
      <c r="I1" s="133"/>
      <c r="J1" s="102"/>
      <c r="K1" s="100"/>
      <c r="L1" s="100"/>
      <c r="M1" s="100"/>
      <c r="N1" s="98"/>
      <c r="O1" s="97"/>
      <c r="P1" s="97"/>
      <c r="Q1" s="92"/>
    </row>
    <row r="2" spans="1:17" ht="15" customHeight="1" x14ac:dyDescent="0.25">
      <c r="A2" s="130"/>
      <c r="B2" s="134"/>
      <c r="C2" s="135"/>
      <c r="D2" s="135"/>
      <c r="E2" s="135"/>
      <c r="F2" s="135"/>
      <c r="G2" s="135"/>
      <c r="H2" s="135"/>
      <c r="I2" s="135"/>
      <c r="J2" s="102"/>
      <c r="K2" s="100"/>
      <c r="L2" s="100"/>
      <c r="M2" s="100"/>
      <c r="N2" s="98"/>
      <c r="O2" s="97"/>
      <c r="P2" s="97"/>
      <c r="Q2" s="92"/>
    </row>
    <row r="3" spans="1:17" ht="26.25" customHeight="1" x14ac:dyDescent="0.25">
      <c r="A3" s="131"/>
      <c r="B3" s="136"/>
      <c r="C3" s="137"/>
      <c r="D3" s="137"/>
      <c r="E3" s="137"/>
      <c r="F3" s="137"/>
      <c r="G3" s="137"/>
      <c r="H3" s="137"/>
      <c r="I3" s="137"/>
      <c r="J3" s="103"/>
      <c r="K3" s="101"/>
      <c r="L3" s="101"/>
      <c r="M3" s="101"/>
      <c r="N3" s="98"/>
      <c r="O3" s="97"/>
      <c r="P3" s="97"/>
      <c r="Q3" s="92"/>
    </row>
    <row r="4" spans="1:17" ht="37.5" x14ac:dyDescent="0.3">
      <c r="A4" s="75" t="s">
        <v>70</v>
      </c>
      <c r="B4" s="75" t="s">
        <v>1</v>
      </c>
      <c r="C4" s="75" t="s">
        <v>14</v>
      </c>
      <c r="D4" s="75" t="s">
        <v>15</v>
      </c>
      <c r="E4" s="75" t="s">
        <v>16</v>
      </c>
      <c r="F4" s="94" t="s">
        <v>71</v>
      </c>
      <c r="G4" s="94" t="s">
        <v>0</v>
      </c>
      <c r="H4" s="94" t="s">
        <v>33</v>
      </c>
      <c r="I4" s="94" t="s">
        <v>34</v>
      </c>
      <c r="J4" s="99" t="s">
        <v>35</v>
      </c>
      <c r="K4" s="99" t="s">
        <v>36</v>
      </c>
      <c r="L4" s="99" t="s">
        <v>37</v>
      </c>
      <c r="M4" s="99" t="s">
        <v>38</v>
      </c>
      <c r="N4" s="138"/>
      <c r="O4" s="93"/>
      <c r="P4" s="93"/>
      <c r="Q4" s="92"/>
    </row>
    <row r="5" spans="1:17" ht="99.75" customHeight="1" x14ac:dyDescent="0.25">
      <c r="A5" s="90">
        <v>1</v>
      </c>
      <c r="B5" s="95" t="s">
        <v>10</v>
      </c>
      <c r="C5" s="95" t="s">
        <v>26</v>
      </c>
      <c r="D5" s="95" t="s">
        <v>24</v>
      </c>
      <c r="E5" s="95" t="s">
        <v>17</v>
      </c>
      <c r="F5" s="96">
        <v>1</v>
      </c>
      <c r="G5" s="96" t="s">
        <v>6</v>
      </c>
      <c r="H5" s="96">
        <v>1060</v>
      </c>
      <c r="I5" s="96">
        <v>1060</v>
      </c>
      <c r="J5" s="96">
        <v>1100</v>
      </c>
      <c r="K5" s="96">
        <v>1100</v>
      </c>
      <c r="L5" s="96">
        <v>1080</v>
      </c>
      <c r="M5" s="96">
        <v>1080</v>
      </c>
      <c r="N5" s="138"/>
      <c r="O5" s="93"/>
      <c r="P5" s="93"/>
      <c r="Q5" s="92"/>
    </row>
    <row r="6" spans="1:17" ht="98.25" customHeight="1" x14ac:dyDescent="0.25">
      <c r="A6" s="90">
        <v>2</v>
      </c>
      <c r="B6" s="95" t="s">
        <v>9</v>
      </c>
      <c r="C6" s="95" t="s">
        <v>25</v>
      </c>
      <c r="D6" s="95" t="s">
        <v>24</v>
      </c>
      <c r="E6" s="95" t="s">
        <v>17</v>
      </c>
      <c r="F6" s="96">
        <v>1</v>
      </c>
      <c r="G6" s="96" t="s">
        <v>6</v>
      </c>
      <c r="H6" s="96">
        <v>1320</v>
      </c>
      <c r="I6" s="96">
        <v>1320</v>
      </c>
      <c r="J6" s="96">
        <v>1380</v>
      </c>
      <c r="K6" s="96">
        <v>1380</v>
      </c>
      <c r="L6" s="96">
        <v>1350</v>
      </c>
      <c r="M6" s="96">
        <v>1350</v>
      </c>
      <c r="N6" s="138"/>
      <c r="O6" s="93"/>
      <c r="P6" s="93"/>
      <c r="Q6" s="92"/>
    </row>
    <row r="7" spans="1:17" ht="96" customHeight="1" x14ac:dyDescent="0.25">
      <c r="A7" s="90">
        <v>3</v>
      </c>
      <c r="B7" s="90" t="s">
        <v>8</v>
      </c>
      <c r="C7" s="95" t="s">
        <v>27</v>
      </c>
      <c r="D7" s="95" t="s">
        <v>24</v>
      </c>
      <c r="E7" s="95" t="s">
        <v>17</v>
      </c>
      <c r="F7" s="96">
        <v>1</v>
      </c>
      <c r="G7" s="96" t="s">
        <v>6</v>
      </c>
      <c r="H7" s="96">
        <v>1060</v>
      </c>
      <c r="I7" s="96">
        <v>1060</v>
      </c>
      <c r="J7" s="96">
        <v>1100</v>
      </c>
      <c r="K7" s="96">
        <v>1100</v>
      </c>
      <c r="L7" s="96">
        <v>1080</v>
      </c>
      <c r="M7" s="96">
        <v>1080</v>
      </c>
      <c r="N7" s="138"/>
      <c r="O7" s="93"/>
      <c r="P7" s="93"/>
      <c r="Q7" s="92"/>
    </row>
    <row r="8" spans="1:17" ht="99.75" customHeight="1" x14ac:dyDescent="0.25">
      <c r="A8" s="90">
        <v>4</v>
      </c>
      <c r="B8" s="95" t="s">
        <v>7</v>
      </c>
      <c r="C8" s="95" t="s">
        <v>28</v>
      </c>
      <c r="D8" s="95" t="s">
        <v>24</v>
      </c>
      <c r="E8" s="95" t="s">
        <v>17</v>
      </c>
      <c r="F8" s="96">
        <v>1</v>
      </c>
      <c r="G8" s="96" t="s">
        <v>6</v>
      </c>
      <c r="H8" s="96">
        <v>2640</v>
      </c>
      <c r="I8" s="96">
        <v>2640</v>
      </c>
      <c r="J8" s="96">
        <v>2720</v>
      </c>
      <c r="K8" s="96">
        <v>2720</v>
      </c>
      <c r="L8" s="96">
        <v>2680</v>
      </c>
      <c r="M8" s="96">
        <v>2680</v>
      </c>
      <c r="N8" s="138"/>
      <c r="O8" s="93"/>
      <c r="P8" s="93"/>
      <c r="Q8" s="92"/>
    </row>
    <row r="9" spans="1:17" ht="96.75" customHeight="1" x14ac:dyDescent="0.25">
      <c r="A9" s="90">
        <v>5</v>
      </c>
      <c r="B9" s="95" t="s">
        <v>42</v>
      </c>
      <c r="C9" s="95" t="s">
        <v>51</v>
      </c>
      <c r="D9" s="95" t="s">
        <v>24</v>
      </c>
      <c r="E9" s="95" t="s">
        <v>17</v>
      </c>
      <c r="F9" s="96">
        <v>1</v>
      </c>
      <c r="G9" s="96" t="s">
        <v>6</v>
      </c>
      <c r="H9" s="96">
        <v>1800</v>
      </c>
      <c r="I9" s="96">
        <v>1800</v>
      </c>
      <c r="J9" s="96">
        <v>2000</v>
      </c>
      <c r="K9" s="96">
        <v>2000</v>
      </c>
      <c r="L9" s="96">
        <v>1900</v>
      </c>
      <c r="M9" s="96">
        <v>1900</v>
      </c>
      <c r="N9" s="138"/>
      <c r="O9" s="93"/>
      <c r="P9" s="93"/>
      <c r="Q9" s="92"/>
    </row>
    <row r="10" spans="1:17" ht="110.25" customHeight="1" x14ac:dyDescent="0.25">
      <c r="A10" s="90">
        <v>6</v>
      </c>
      <c r="B10" s="95" t="s">
        <v>3</v>
      </c>
      <c r="C10" s="95" t="s">
        <v>31</v>
      </c>
      <c r="D10" s="95" t="s">
        <v>32</v>
      </c>
      <c r="E10" s="95" t="s">
        <v>17</v>
      </c>
      <c r="F10" s="96">
        <v>1</v>
      </c>
      <c r="G10" s="96" t="s">
        <v>6</v>
      </c>
      <c r="H10" s="96">
        <v>24730</v>
      </c>
      <c r="I10" s="96">
        <v>24730</v>
      </c>
      <c r="J10" s="96">
        <v>25780</v>
      </c>
      <c r="K10" s="96">
        <v>25780</v>
      </c>
      <c r="L10" s="96">
        <v>25255</v>
      </c>
      <c r="M10" s="96">
        <v>25255</v>
      </c>
      <c r="N10" s="138"/>
      <c r="O10" s="93"/>
      <c r="P10" s="93"/>
      <c r="Q10" s="92"/>
    </row>
    <row r="11" spans="1:17" ht="117.75" customHeight="1" x14ac:dyDescent="0.25">
      <c r="A11" s="90">
        <v>7</v>
      </c>
      <c r="B11" s="95" t="s">
        <v>4</v>
      </c>
      <c r="C11" s="95" t="s">
        <v>30</v>
      </c>
      <c r="D11" s="95" t="s">
        <v>32</v>
      </c>
      <c r="E11" s="95" t="s">
        <v>17</v>
      </c>
      <c r="F11" s="96">
        <v>1</v>
      </c>
      <c r="G11" s="96" t="s">
        <v>6</v>
      </c>
      <c r="H11" s="96">
        <v>4490</v>
      </c>
      <c r="I11" s="96">
        <v>4490</v>
      </c>
      <c r="J11" s="96">
        <v>4610</v>
      </c>
      <c r="K11" s="96">
        <v>4610</v>
      </c>
      <c r="L11" s="96">
        <v>4550</v>
      </c>
      <c r="M11" s="96">
        <v>4550</v>
      </c>
      <c r="N11" s="138"/>
      <c r="O11" s="93"/>
      <c r="P11" s="93"/>
      <c r="Q11" s="92"/>
    </row>
    <row r="12" spans="1:17" ht="110.25" customHeight="1" x14ac:dyDescent="0.25">
      <c r="A12" s="90">
        <v>8</v>
      </c>
      <c r="B12" s="95" t="s">
        <v>5</v>
      </c>
      <c r="C12" s="95" t="s">
        <v>29</v>
      </c>
      <c r="D12" s="95" t="s">
        <v>32</v>
      </c>
      <c r="E12" s="95" t="s">
        <v>17</v>
      </c>
      <c r="F12" s="96">
        <v>1</v>
      </c>
      <c r="G12" s="96" t="s">
        <v>6</v>
      </c>
      <c r="H12" s="96">
        <v>35290</v>
      </c>
      <c r="I12" s="96">
        <v>35290</v>
      </c>
      <c r="J12" s="96">
        <v>36140</v>
      </c>
      <c r="K12" s="96">
        <v>36140</v>
      </c>
      <c r="L12" s="96">
        <v>35715</v>
      </c>
      <c r="M12" s="96">
        <v>35715</v>
      </c>
      <c r="N12" s="138"/>
      <c r="O12" s="93"/>
      <c r="P12" s="93"/>
      <c r="Q12" s="92"/>
    </row>
    <row r="13" spans="1:17" ht="114.75" customHeight="1" x14ac:dyDescent="0.25">
      <c r="A13" s="90">
        <v>9</v>
      </c>
      <c r="B13" s="95" t="s">
        <v>11</v>
      </c>
      <c r="C13" s="95" t="s">
        <v>20</v>
      </c>
      <c r="D13" s="95" t="s">
        <v>18</v>
      </c>
      <c r="E13" s="95" t="s">
        <v>17</v>
      </c>
      <c r="F13" s="96">
        <v>7</v>
      </c>
      <c r="G13" s="96" t="s">
        <v>2</v>
      </c>
      <c r="H13" s="96">
        <v>4710</v>
      </c>
      <c r="I13" s="96">
        <v>32970</v>
      </c>
      <c r="J13" s="96">
        <v>4950</v>
      </c>
      <c r="K13" s="96">
        <v>34650</v>
      </c>
      <c r="L13" s="96">
        <v>4830</v>
      </c>
      <c r="M13" s="96">
        <v>33810</v>
      </c>
      <c r="N13" s="138"/>
      <c r="O13" s="93"/>
      <c r="P13" s="93"/>
      <c r="Q13" s="92"/>
    </row>
    <row r="14" spans="1:17" ht="94.5" customHeight="1" x14ac:dyDescent="0.25">
      <c r="A14" s="90">
        <v>10</v>
      </c>
      <c r="B14" s="95" t="s">
        <v>12</v>
      </c>
      <c r="C14" s="95" t="s">
        <v>21</v>
      </c>
      <c r="D14" s="95" t="s">
        <v>22</v>
      </c>
      <c r="E14" s="95" t="s">
        <v>17</v>
      </c>
      <c r="F14" s="96">
        <v>1</v>
      </c>
      <c r="G14" s="96" t="s">
        <v>2</v>
      </c>
      <c r="H14" s="96">
        <v>33850</v>
      </c>
      <c r="I14" s="96">
        <v>33850</v>
      </c>
      <c r="J14" s="96">
        <v>34530</v>
      </c>
      <c r="K14" s="96">
        <v>34530</v>
      </c>
      <c r="L14" s="96">
        <v>34190</v>
      </c>
      <c r="M14" s="96">
        <v>34190</v>
      </c>
      <c r="N14" s="138"/>
      <c r="O14" s="93"/>
      <c r="P14" s="93"/>
      <c r="Q14" s="92"/>
    </row>
    <row r="15" spans="1:17" ht="117" customHeight="1" x14ac:dyDescent="0.25">
      <c r="A15" s="90">
        <v>10</v>
      </c>
      <c r="B15" s="95" t="s">
        <v>13</v>
      </c>
      <c r="C15" s="95" t="s">
        <v>23</v>
      </c>
      <c r="D15" s="95" t="s">
        <v>22</v>
      </c>
      <c r="E15" s="95" t="s">
        <v>17</v>
      </c>
      <c r="F15" s="96">
        <v>10</v>
      </c>
      <c r="G15" s="96" t="s">
        <v>2</v>
      </c>
      <c r="H15" s="96">
        <v>8400</v>
      </c>
      <c r="I15" s="96">
        <v>84000</v>
      </c>
      <c r="J15" s="96">
        <v>8650</v>
      </c>
      <c r="K15" s="96">
        <v>86500</v>
      </c>
      <c r="L15" s="96">
        <v>8525</v>
      </c>
      <c r="M15" s="96">
        <v>85250</v>
      </c>
      <c r="N15" s="138"/>
      <c r="O15" s="93"/>
      <c r="P15" s="93"/>
      <c r="Q15" s="92"/>
    </row>
    <row r="16" spans="1:17" ht="114.75" customHeight="1" x14ac:dyDescent="0.25">
      <c r="A16" s="90">
        <v>11</v>
      </c>
      <c r="B16" s="95" t="s">
        <v>45</v>
      </c>
      <c r="C16" s="95" t="s">
        <v>46</v>
      </c>
      <c r="D16" s="95" t="s">
        <v>47</v>
      </c>
      <c r="E16" s="95" t="s">
        <v>17</v>
      </c>
      <c r="F16" s="96">
        <v>1</v>
      </c>
      <c r="G16" s="96" t="s">
        <v>2</v>
      </c>
      <c r="H16" s="96">
        <v>10220</v>
      </c>
      <c r="I16" s="96">
        <v>10220</v>
      </c>
      <c r="J16" s="96">
        <v>11000</v>
      </c>
      <c r="K16" s="96">
        <v>11000</v>
      </c>
      <c r="L16" s="96">
        <v>10610</v>
      </c>
      <c r="M16" s="96">
        <v>10610</v>
      </c>
      <c r="N16" s="138"/>
      <c r="O16" s="93"/>
      <c r="P16" s="93"/>
      <c r="Q16" s="92"/>
    </row>
    <row r="17" spans="1:17" ht="96" customHeight="1" x14ac:dyDescent="0.25">
      <c r="A17" s="90">
        <v>12</v>
      </c>
      <c r="B17" s="95" t="s">
        <v>50</v>
      </c>
      <c r="C17" s="95" t="s">
        <v>49</v>
      </c>
      <c r="D17" s="95" t="s">
        <v>18</v>
      </c>
      <c r="E17" s="95" t="s">
        <v>17</v>
      </c>
      <c r="F17" s="96">
        <v>2</v>
      </c>
      <c r="G17" s="96" t="s">
        <v>2</v>
      </c>
      <c r="H17" s="96">
        <v>16300</v>
      </c>
      <c r="I17" s="96">
        <v>32600</v>
      </c>
      <c r="J17" s="96">
        <v>17100</v>
      </c>
      <c r="K17" s="96">
        <v>34200</v>
      </c>
      <c r="L17" s="96">
        <v>16700</v>
      </c>
      <c r="M17" s="96">
        <v>33400</v>
      </c>
      <c r="N17" s="138"/>
      <c r="O17" s="93"/>
      <c r="P17" s="93"/>
      <c r="Q17" s="92"/>
    </row>
    <row r="18" spans="1:17" ht="114" customHeight="1" x14ac:dyDescent="0.25">
      <c r="A18" s="90">
        <v>13</v>
      </c>
      <c r="B18" s="95" t="s">
        <v>48</v>
      </c>
      <c r="C18" s="95" t="s">
        <v>19</v>
      </c>
      <c r="D18" s="95" t="s">
        <v>18</v>
      </c>
      <c r="E18" s="95" t="s">
        <v>17</v>
      </c>
      <c r="F18" s="96">
        <v>1</v>
      </c>
      <c r="G18" s="96" t="s">
        <v>2</v>
      </c>
      <c r="H18" s="96">
        <v>22180</v>
      </c>
      <c r="I18" s="96">
        <v>22180</v>
      </c>
      <c r="J18" s="96">
        <v>24000</v>
      </c>
      <c r="K18" s="96">
        <v>24000</v>
      </c>
      <c r="L18" s="96">
        <v>23090</v>
      </c>
      <c r="M18" s="96">
        <v>23090</v>
      </c>
      <c r="N18" s="138"/>
      <c r="O18" s="93"/>
      <c r="P18" s="93"/>
      <c r="Q18" s="92"/>
    </row>
    <row r="19" spans="1:17" ht="95.25" customHeight="1" x14ac:dyDescent="0.25">
      <c r="A19" s="90">
        <v>14</v>
      </c>
      <c r="B19" s="95" t="s">
        <v>43</v>
      </c>
      <c r="C19" s="95" t="s">
        <v>44</v>
      </c>
      <c r="D19" s="95" t="s">
        <v>22</v>
      </c>
      <c r="E19" s="95" t="s">
        <v>17</v>
      </c>
      <c r="F19" s="96">
        <v>1</v>
      </c>
      <c r="G19" s="96" t="s">
        <v>41</v>
      </c>
      <c r="H19" s="96">
        <v>9000</v>
      </c>
      <c r="I19" s="96">
        <v>9000</v>
      </c>
      <c r="J19" s="96">
        <v>1000</v>
      </c>
      <c r="K19" s="96">
        <v>1000</v>
      </c>
      <c r="L19" s="96">
        <v>5000</v>
      </c>
      <c r="M19" s="96">
        <v>5000</v>
      </c>
      <c r="N19" s="138"/>
      <c r="O19" s="93"/>
      <c r="P19" s="93"/>
      <c r="Q19" s="92"/>
    </row>
    <row r="20" spans="1:17" ht="135" customHeight="1" x14ac:dyDescent="0.25">
      <c r="A20" s="90">
        <v>15</v>
      </c>
      <c r="B20" s="95" t="s">
        <v>39</v>
      </c>
      <c r="C20" s="95" t="s">
        <v>40</v>
      </c>
      <c r="D20" s="95" t="s">
        <v>32</v>
      </c>
      <c r="E20" s="95" t="s">
        <v>17</v>
      </c>
      <c r="F20" s="96">
        <v>2</v>
      </c>
      <c r="G20" s="96" t="s">
        <v>2</v>
      </c>
      <c r="H20" s="96">
        <v>18660</v>
      </c>
      <c r="I20" s="96">
        <v>37320</v>
      </c>
      <c r="J20" s="96">
        <v>19410</v>
      </c>
      <c r="K20" s="96">
        <v>38820</v>
      </c>
      <c r="L20" s="96">
        <v>19035</v>
      </c>
      <c r="M20" s="96">
        <v>38070</v>
      </c>
      <c r="N20" s="138"/>
      <c r="O20" s="93"/>
      <c r="P20" s="93"/>
      <c r="Q20" s="92"/>
    </row>
    <row r="21" spans="1:17" ht="18.75" x14ac:dyDescent="0.3">
      <c r="A21" s="90"/>
      <c r="B21" s="95" t="s">
        <v>69</v>
      </c>
      <c r="C21" s="75"/>
      <c r="D21" s="75"/>
      <c r="E21" s="75"/>
      <c r="F21" s="96"/>
      <c r="G21" s="96"/>
      <c r="H21" s="96"/>
      <c r="I21" s="96">
        <v>334530</v>
      </c>
      <c r="J21" s="96"/>
      <c r="K21" s="96">
        <v>339530</v>
      </c>
      <c r="L21" s="96"/>
      <c r="M21" s="96">
        <v>337030</v>
      </c>
      <c r="N21" s="138"/>
      <c r="O21" s="93"/>
      <c r="P21" s="93"/>
      <c r="Q21" s="92"/>
    </row>
    <row r="24" spans="1:17" ht="20.25" x14ac:dyDescent="0.25">
      <c r="B24" s="58" t="s">
        <v>52</v>
      </c>
      <c r="C24" s="59"/>
      <c r="D24" s="59"/>
      <c r="E24" s="60"/>
      <c r="F24" s="57"/>
      <c r="G24" s="57"/>
      <c r="H24" s="57"/>
      <c r="I24" s="61"/>
    </row>
    <row r="25" spans="1:17" ht="20.25" x14ac:dyDescent="0.25">
      <c r="B25" s="119" t="s">
        <v>53</v>
      </c>
      <c r="C25" s="119"/>
      <c r="D25" s="119"/>
      <c r="E25" s="62"/>
      <c r="F25" s="63"/>
      <c r="G25" s="63"/>
      <c r="H25" s="121" t="s">
        <v>54</v>
      </c>
      <c r="I25" s="121"/>
    </row>
    <row r="26" spans="1:17" ht="20.25" x14ac:dyDescent="0.25">
      <c r="B26" s="58" t="s">
        <v>55</v>
      </c>
      <c r="C26" s="59"/>
      <c r="D26" s="59"/>
      <c r="E26" s="60"/>
      <c r="F26" s="57"/>
      <c r="G26" s="57"/>
      <c r="H26" s="60"/>
      <c r="I26" s="65"/>
    </row>
    <row r="27" spans="1:17" ht="20.25" x14ac:dyDescent="0.25">
      <c r="B27" s="66" t="s">
        <v>56</v>
      </c>
      <c r="C27" s="67"/>
      <c r="D27" s="67"/>
      <c r="E27" s="64"/>
      <c r="F27" s="63"/>
      <c r="G27" s="63"/>
      <c r="H27" s="121" t="s">
        <v>57</v>
      </c>
      <c r="I27" s="121"/>
    </row>
    <row r="28" spans="1:17" ht="20.25" x14ac:dyDescent="0.25">
      <c r="B28" s="118" t="s">
        <v>64</v>
      </c>
      <c r="C28" s="118"/>
      <c r="D28" s="68"/>
      <c r="E28" s="69"/>
      <c r="F28" s="70"/>
      <c r="G28" s="70"/>
      <c r="H28" s="122" t="s">
        <v>65</v>
      </c>
      <c r="I28" s="122"/>
    </row>
    <row r="29" spans="1:17" ht="20.25" x14ac:dyDescent="0.25">
      <c r="B29" s="120" t="s">
        <v>58</v>
      </c>
      <c r="C29" s="120"/>
      <c r="D29" s="120"/>
      <c r="E29" s="71"/>
      <c r="F29" s="70"/>
      <c r="G29" s="70"/>
      <c r="H29" s="122" t="s">
        <v>59</v>
      </c>
      <c r="I29" s="122"/>
    </row>
    <row r="30" spans="1:17" ht="20.25" x14ac:dyDescent="0.25">
      <c r="B30" s="118" t="s">
        <v>60</v>
      </c>
      <c r="C30" s="118"/>
      <c r="D30" s="118"/>
      <c r="E30" s="118"/>
      <c r="F30" s="70"/>
      <c r="G30" s="70"/>
      <c r="H30" s="122" t="s">
        <v>61</v>
      </c>
      <c r="I30" s="122"/>
    </row>
    <row r="31" spans="1:17" ht="20.25" x14ac:dyDescent="0.3">
      <c r="B31" s="128" t="s">
        <v>62</v>
      </c>
      <c r="C31" s="128"/>
      <c r="D31" s="128"/>
      <c r="E31" s="128"/>
      <c r="F31" s="70"/>
      <c r="G31" s="70"/>
      <c r="H31" s="122" t="s">
        <v>63</v>
      </c>
      <c r="I31" s="122"/>
    </row>
    <row r="32" spans="1:17" ht="20.25" x14ac:dyDescent="0.25">
      <c r="B32" s="118" t="s">
        <v>66</v>
      </c>
      <c r="C32" s="118"/>
      <c r="D32" s="118"/>
      <c r="E32" s="69"/>
      <c r="F32" s="70"/>
      <c r="G32" s="70"/>
      <c r="H32" s="122" t="s">
        <v>67</v>
      </c>
      <c r="I32" s="122"/>
    </row>
  </sheetData>
  <mergeCells count="16">
    <mergeCell ref="B31:E31"/>
    <mergeCell ref="B32:D32"/>
    <mergeCell ref="H32:I32"/>
    <mergeCell ref="B30:E30"/>
    <mergeCell ref="H30:I30"/>
    <mergeCell ref="H31:I31"/>
    <mergeCell ref="H29:I29"/>
    <mergeCell ref="B29:D29"/>
    <mergeCell ref="A1:A3"/>
    <mergeCell ref="B1:I3"/>
    <mergeCell ref="N4:N21"/>
    <mergeCell ref="B25:D25"/>
    <mergeCell ref="H25:I25"/>
    <mergeCell ref="B28:C28"/>
    <mergeCell ref="H27:I27"/>
    <mergeCell ref="H28:I28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Витратні</vt:lpstr>
      <vt:lpstr>Аркуш2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matveychuk</dc:creator>
  <cp:lastModifiedBy>user</cp:lastModifiedBy>
  <cp:lastPrinted>2024-11-21T08:34:20Z</cp:lastPrinted>
  <dcterms:created xsi:type="dcterms:W3CDTF">2014-05-16T11:53:33Z</dcterms:created>
  <dcterms:modified xsi:type="dcterms:W3CDTF">2024-11-26T14:01:22Z</dcterms:modified>
</cp:coreProperties>
</file>