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279FB0D3-D310-4498-9D33-68FD87093F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Аркуш1" sheetId="1" r:id="rId1"/>
  </sheets>
  <definedNames>
    <definedName name="_xlnm._FilterDatabase" localSheetId="0" hidden="1">Аркуш1!$A$3:$P$7</definedName>
    <definedName name="_xlnm.Print_Titles" localSheetId="0">Аркуш1!$3:$4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G7" i="1" l="1"/>
  <c r="K7" i="1"/>
  <c r="G6" i="1"/>
  <c r="K6" i="1"/>
  <c r="G9" i="1" l="1"/>
  <c r="J6" i="1" l="1"/>
  <c r="J7" i="1"/>
  <c r="J9" i="1" l="1"/>
  <c r="L6" i="1"/>
  <c r="L7" i="1"/>
  <c r="L9" i="1" l="1"/>
</calcChain>
</file>

<file path=xl/sharedStrings.xml><?xml version="1.0" encoding="utf-8"?>
<sst xmlns="http://schemas.openxmlformats.org/spreadsheetml/2006/main" count="42" uniqueCount="40">
  <si>
    <t>Моноклональне антитіло CD19, мічене флюоресцентним барвником PC5, або еквівалент</t>
  </si>
  <si>
    <t>№</t>
  </si>
  <si>
    <t>Міжнародна непатентована назва лікарського засобу / Назва медичного виробу</t>
  </si>
  <si>
    <t>Форма випуску</t>
  </si>
  <si>
    <t>Цінова пропозиція фірми №1, з ПДВ за 1 одиницю, грн.</t>
  </si>
  <si>
    <t xml:space="preserve">НАЦІОНАЛЬНИЙ КЛАСИФІКАТОР УКРАЇНИ
Єдиний закупівельний словник ДК 021:2015  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</si>
  <si>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</si>
  <si>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</si>
  <si>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>шт</t>
  </si>
  <si>
    <t>Цінова пропозиція фірми №1, без ПДВ за 1 одиницю, грн.</t>
  </si>
  <si>
    <t xml:space="preserve">Цінова пропозиція фірми №2, без ПДВ за 1 одиницю, грн. </t>
  </si>
  <si>
    <t xml:space="preserve">Цінова пропозиція фірми №2,  з ПДВ, за 1 одиницю, грн. </t>
  </si>
  <si>
    <t>Загальна сума фірми №2, грн.</t>
  </si>
  <si>
    <t>Ціна середня, з ПДВ, грн.</t>
  </si>
  <si>
    <t>Загальна сума, грн.</t>
  </si>
  <si>
    <t>Загальна сума</t>
  </si>
  <si>
    <t>С.С.Чернишук</t>
  </si>
  <si>
    <t>Т.П. Іванова</t>
  </si>
  <si>
    <t>Завідувач лабораторії медико-генетичного центру</t>
  </si>
  <si>
    <t>Н.В. Ольхович</t>
  </si>
  <si>
    <t>56917 Численні CD-клітинні маркери IVD, антитіла</t>
  </si>
  <si>
    <t>декларація про відповідність Технічному регламенту щодо медичних виробів для діагностики in vitro №0211</t>
  </si>
  <si>
    <t>декларація про відповідність Технічному регламенту щодо медичних виробів для діагностики in vitro №0223</t>
  </si>
  <si>
    <t>Код ДК 021:2015 – 33696500-0 - Лабораторні реактиви</t>
  </si>
  <si>
    <t>Загальна кількість</t>
  </si>
  <si>
    <t xml:space="preserve">Медико-технічні вимоги на закупівлю реагентів та витратних матеріалів для Референс-лабораторії з лабораторної діагностики онкогематологічних захворювань Українського Референс-центру з клінічної лабораторної діагностики та метрології  в 2024 році </t>
  </si>
  <si>
    <t>ЛОТ 1 Реагенти до проточних цитофлюориметрів Navios EX, Cytomics FC500, Beckman Coulter:</t>
  </si>
  <si>
    <t>Голова робочої групи:             Медичний директор  з медичних питань НДСЛ "ОХМАТДИТ" МОЗ України</t>
  </si>
  <si>
    <t>Члени робочої групи:               Медичний директор  НДСЛ "ОХМАТДИТ" МОЗ України</t>
  </si>
  <si>
    <t>Медичний директор з поліклінічної роботи</t>
  </si>
  <si>
    <t>В.А. Сова</t>
  </si>
  <si>
    <t>Заступник генерального директора з економічних питань</t>
  </si>
  <si>
    <t>Н.М. Мирута</t>
  </si>
  <si>
    <t>Завідувач Українського Референс-центру з клінічної лабораторної діагностики та метрологі</t>
  </si>
  <si>
    <t>В.Г. Яновська</t>
  </si>
  <si>
    <t>Завідувач відділом імуногістохімічних досліджень дитячого патологоанатомічного відділення</t>
  </si>
  <si>
    <t>О.В. Виставних</t>
  </si>
  <si>
    <t>Загальна сума 2024, грн.</t>
  </si>
  <si>
    <t>Моноклональне антитіло CD45, мічене флюоресцентним барвником PB, або еквівалент</t>
  </si>
  <si>
    <t>56988-CD45 загальний лейкоцитарний антиген клітинний маркер ІВД, антитіла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</si>
</sst>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6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49" fontId="7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vertical="center" wrapText="1"/>
    </xf>
    <xf numFmtId="0" fontId="0" fillId="0" borderId="0" xfId="0"/>
    <xf numFmtId="2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Fill="1"/>
    <xf numFmtId="4" fontId="13" fillId="0" borderId="0" xfId="0" applyNumberFormat="1" applyFont="1" applyFill="1"/>
    <xf numFmtId="4" fontId="13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12" fillId="0" borderId="0" xfId="0" applyFont="1" applyFill="1" applyBorder="1"/>
    <xf numFmtId="4" fontId="12" fillId="0" borderId="0" xfId="0" applyNumberFormat="1" applyFont="1" applyFill="1" applyBorder="1"/>
    <xf numFmtId="4" fontId="12" fillId="0" borderId="0" xfId="0" applyNumberFormat="1" applyFont="1" applyBorder="1"/>
    <xf numFmtId="0" fontId="5" fillId="0" borderId="0" xfId="0" applyFont="1" applyFill="1" applyAlignment="1">
      <alignment vertical="center"/>
    </xf>
    <xf numFmtId="0" fontId="7" fillId="0" borderId="0" xfId="0" applyFont="1" applyFill="1" applyAlignment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/>
    <xf numFmtId="0" fontId="0" fillId="0" borderId="1" xfId="0" applyBorder="1"/>
    <xf numFmtId="0" fontId="10" fillId="0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</cellXfs>
  <cellStyles count="11">
    <cellStyle name="Звичайний" xfId="0" builtinId="0"/>
    <cellStyle name="Звичайний 2" xfId="3" xr:uid="{00000000-0005-0000-0000-000031000000}"/>
    <cellStyle name="Звичайний 3" xfId="4" xr:uid="{00000000-0005-0000-0000-000032000000}"/>
    <cellStyle name="Звичайний 3 2" xfId="7" xr:uid="{00000000-0005-0000-0000-000032000000}"/>
    <cellStyle name="Звичайний 5" xfId="2" xr:uid="{D277DDC2-E596-4F37-9862-512ED8E9F51B}"/>
    <cellStyle name="Звичайний 5 2" xfId="6" xr:uid="{D277DDC2-E596-4F37-9862-512ED8E9F51B}"/>
    <cellStyle name="Звичайний 5 3" xfId="9" xr:uid="{D277DDC2-E596-4F37-9862-512ED8E9F51B}"/>
    <cellStyle name="Обычный 9" xfId="1" xr:uid="{44B3C59D-D225-4A62-8BAF-0B7B6E998584}"/>
    <cellStyle name="Обычный 9 2" xfId="5" xr:uid="{44B3C59D-D225-4A62-8BAF-0B7B6E998584}"/>
    <cellStyle name="Обычный 9 3" xfId="8" xr:uid="{44B3C59D-D225-4A62-8BAF-0B7B6E998584}"/>
    <cellStyle name="Обычный_Включені до переліку 3" xfId="10" xr:uid="{4C4F7E0A-F97E-48DF-B82C-379B6A750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0"/>
  <sheetViews>
    <sheetView tabSelected="1" zoomScale="60" zoomScaleNormal="60" zoomScaleSheetLayoutView="55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I12" sqref="I12"/>
    </sheetView>
  </sheetViews>
  <sheetFormatPr defaultRowHeight="15" x14ac:dyDescent="0.25"/>
  <cols>
    <col min="1" max="1" width="6.5703125" style="1" customWidth="1"/>
    <col min="2" max="2" width="54" customWidth="1"/>
    <col min="3" max="3" width="9.85546875" customWidth="1"/>
    <col min="4" max="4" width="14.28515625" style="6" customWidth="1"/>
    <col min="5" max="6" width="20.5703125" style="6" customWidth="1"/>
    <col min="7" max="7" width="16.140625" style="6" customWidth="1"/>
    <col min="8" max="8" width="19" customWidth="1"/>
    <col min="9" max="9" width="20.5703125" customWidth="1"/>
    <col min="10" max="10" width="14.7109375" customWidth="1"/>
    <col min="11" max="11" width="13.7109375" customWidth="1"/>
    <col min="12" max="12" width="17" customWidth="1"/>
    <col min="13" max="13" width="27" style="6" customWidth="1"/>
    <col min="14" max="14" width="20.7109375" style="6" customWidth="1"/>
    <col min="15" max="15" width="34.7109375" style="6" customWidth="1"/>
    <col min="16" max="16" width="37.5703125" customWidth="1"/>
    <col min="17" max="17" width="9.140625" customWidth="1"/>
    <col min="18" max="18" width="56" customWidth="1"/>
  </cols>
  <sheetData>
    <row r="2" spans="1:15" ht="48.75" customHeight="1" x14ac:dyDescent="0.25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94.5" customHeight="1" x14ac:dyDescent="0.25">
      <c r="A3" s="8" t="s">
        <v>1</v>
      </c>
      <c r="B3" s="8" t="s">
        <v>2</v>
      </c>
      <c r="C3" s="9" t="s">
        <v>3</v>
      </c>
      <c r="D3" s="8" t="s">
        <v>24</v>
      </c>
      <c r="E3" s="8" t="s">
        <v>9</v>
      </c>
      <c r="F3" s="8" t="s">
        <v>4</v>
      </c>
      <c r="G3" s="8" t="s">
        <v>37</v>
      </c>
      <c r="H3" s="10" t="s">
        <v>10</v>
      </c>
      <c r="I3" s="10" t="s">
        <v>11</v>
      </c>
      <c r="J3" s="10" t="s">
        <v>12</v>
      </c>
      <c r="K3" s="10" t="s">
        <v>13</v>
      </c>
      <c r="L3" s="11" t="s">
        <v>14</v>
      </c>
      <c r="M3" s="12" t="s">
        <v>5</v>
      </c>
      <c r="N3" s="12" t="s">
        <v>6</v>
      </c>
      <c r="O3" s="13" t="s">
        <v>7</v>
      </c>
    </row>
    <row r="4" spans="1:15" s="4" customFormat="1" ht="15.75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</row>
    <row r="5" spans="1:15" s="4" customFormat="1" ht="39" customHeight="1" x14ac:dyDescent="0.25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s="38" customFormat="1" ht="76.5" customHeight="1" x14ac:dyDescent="0.25">
      <c r="A6" s="14">
        <v>1</v>
      </c>
      <c r="B6" s="15" t="s">
        <v>0</v>
      </c>
      <c r="C6" s="16" t="s">
        <v>8</v>
      </c>
      <c r="D6" s="19">
        <v>1</v>
      </c>
      <c r="E6" s="18">
        <v>28000</v>
      </c>
      <c r="F6" s="18">
        <f>E6*1.07</f>
        <v>29960</v>
      </c>
      <c r="G6" s="17">
        <f t="shared" ref="G6" si="0">D6*F6</f>
        <v>29960</v>
      </c>
      <c r="H6" s="17">
        <v>28840</v>
      </c>
      <c r="I6" s="17">
        <v>30858.799999999999</v>
      </c>
      <c r="J6" s="17">
        <f t="shared" ref="J6:J7" si="1">D6*I6</f>
        <v>30858.799999999999</v>
      </c>
      <c r="K6" s="17">
        <f t="shared" ref="K6:K7" si="2">(F6+I6)/2</f>
        <v>30409.4</v>
      </c>
      <c r="L6" s="17">
        <f t="shared" ref="L6:L7" si="3">D6*K6</f>
        <v>30409.4</v>
      </c>
      <c r="M6" s="5" t="s">
        <v>23</v>
      </c>
      <c r="N6" s="20" t="s">
        <v>20</v>
      </c>
      <c r="O6" s="20" t="s">
        <v>22</v>
      </c>
    </row>
    <row r="7" spans="1:15" s="38" customFormat="1" ht="103.5" customHeight="1" x14ac:dyDescent="0.25">
      <c r="A7" s="14">
        <v>2</v>
      </c>
      <c r="B7" s="39" t="s">
        <v>38</v>
      </c>
      <c r="C7" s="16" t="s">
        <v>8</v>
      </c>
      <c r="D7" s="17">
        <v>1</v>
      </c>
      <c r="E7" s="18">
        <v>22000</v>
      </c>
      <c r="F7" s="18">
        <f t="shared" ref="F7" si="4">E7*1.07</f>
        <v>23540</v>
      </c>
      <c r="G7" s="17">
        <f t="shared" ref="G7" si="5">D7*F7</f>
        <v>23540</v>
      </c>
      <c r="H7" s="17">
        <v>22950</v>
      </c>
      <c r="I7" s="17">
        <v>24556.5</v>
      </c>
      <c r="J7" s="17">
        <f t="shared" si="1"/>
        <v>24556.5</v>
      </c>
      <c r="K7" s="17">
        <f t="shared" si="2"/>
        <v>24048.25</v>
      </c>
      <c r="L7" s="17">
        <f t="shared" si="3"/>
        <v>24048.25</v>
      </c>
      <c r="M7" s="5" t="s">
        <v>23</v>
      </c>
      <c r="N7" s="20" t="s">
        <v>39</v>
      </c>
      <c r="O7" s="20" t="s">
        <v>21</v>
      </c>
    </row>
    <row r="8" spans="1:15" ht="15.75" x14ac:dyDescent="0.25">
      <c r="A8" s="21"/>
      <c r="B8" s="22"/>
      <c r="C8" s="22"/>
      <c r="D8" s="23"/>
      <c r="E8" s="24"/>
      <c r="F8" s="24"/>
      <c r="G8" s="24"/>
      <c r="H8" s="25"/>
      <c r="I8" s="25"/>
      <c r="J8" s="25"/>
      <c r="K8" s="25"/>
      <c r="L8" s="25"/>
      <c r="M8" s="23"/>
      <c r="N8" s="23"/>
      <c r="O8" s="23"/>
    </row>
    <row r="9" spans="1:15" s="7" customFormat="1" ht="15.75" x14ac:dyDescent="0.25">
      <c r="A9" s="26"/>
      <c r="B9" s="28" t="s">
        <v>15</v>
      </c>
      <c r="C9" s="29"/>
      <c r="D9" s="30"/>
      <c r="E9" s="31"/>
      <c r="F9" s="31"/>
      <c r="G9" s="31">
        <f>SUM(G6:G7)</f>
        <v>53500</v>
      </c>
      <c r="H9" s="32"/>
      <c r="I9" s="32"/>
      <c r="J9" s="32">
        <f>SUM(J6:J7)</f>
        <v>55415.3</v>
      </c>
      <c r="K9" s="32"/>
      <c r="L9" s="32">
        <f>SUM(L6:L7)</f>
        <v>54457.65</v>
      </c>
      <c r="M9" s="30"/>
      <c r="N9" s="30"/>
      <c r="O9" s="30"/>
    </row>
    <row r="10" spans="1:15" ht="35.25" customHeight="1" x14ac:dyDescent="0.25">
      <c r="A10" s="21"/>
      <c r="B10" s="22"/>
      <c r="C10" s="22"/>
      <c r="D10" s="23"/>
      <c r="E10" s="23"/>
      <c r="F10" s="23"/>
      <c r="G10" s="23"/>
      <c r="H10" s="22"/>
      <c r="I10" s="22"/>
      <c r="J10" s="22"/>
      <c r="K10" s="22"/>
      <c r="L10" s="22"/>
      <c r="M10" s="23"/>
      <c r="N10" s="23"/>
      <c r="O10" s="23"/>
    </row>
    <row r="11" spans="1:15" ht="60" customHeight="1" x14ac:dyDescent="0.25">
      <c r="A11" s="21"/>
      <c r="B11" s="35" t="s">
        <v>27</v>
      </c>
      <c r="C11" s="35"/>
      <c r="D11" s="36"/>
      <c r="E11" s="35"/>
      <c r="F11" s="35"/>
      <c r="G11" s="35"/>
      <c r="H11" s="36"/>
      <c r="I11" s="36"/>
      <c r="J11" s="35" t="s">
        <v>17</v>
      </c>
      <c r="K11" s="33"/>
      <c r="M11" s="23"/>
      <c r="N11" s="23"/>
      <c r="O11" s="23"/>
    </row>
    <row r="12" spans="1:15" ht="43.5" customHeight="1" x14ac:dyDescent="0.25">
      <c r="A12" s="21"/>
      <c r="B12" s="35" t="s">
        <v>28</v>
      </c>
      <c r="C12" s="35"/>
      <c r="D12" s="36"/>
      <c r="E12" s="35"/>
      <c r="F12" s="35"/>
      <c r="G12" s="35"/>
      <c r="H12" s="23"/>
      <c r="I12" s="37"/>
      <c r="J12" s="35" t="s">
        <v>16</v>
      </c>
      <c r="K12" s="6"/>
      <c r="M12" s="23"/>
      <c r="N12" s="23"/>
      <c r="O12" s="23"/>
    </row>
    <row r="13" spans="1:15" ht="45" customHeight="1" x14ac:dyDescent="0.25">
      <c r="A13" s="21"/>
      <c r="B13" s="35" t="s">
        <v>29</v>
      </c>
      <c r="C13" s="35"/>
      <c r="D13" s="36"/>
      <c r="E13" s="35"/>
      <c r="F13" s="35"/>
      <c r="G13" s="35"/>
      <c r="H13" s="23"/>
      <c r="I13" s="37"/>
      <c r="J13" s="35" t="s">
        <v>30</v>
      </c>
      <c r="K13" s="6"/>
      <c r="M13" s="23"/>
      <c r="N13" s="23"/>
      <c r="O13" s="23"/>
    </row>
    <row r="14" spans="1:15" ht="51.75" customHeight="1" x14ac:dyDescent="0.25">
      <c r="A14" s="21"/>
      <c r="B14" s="35" t="s">
        <v>31</v>
      </c>
      <c r="C14" s="35"/>
      <c r="D14" s="36"/>
      <c r="E14" s="35"/>
      <c r="F14" s="35"/>
      <c r="G14" s="35"/>
      <c r="H14" s="23"/>
      <c r="I14" s="37"/>
      <c r="J14" s="35" t="s">
        <v>32</v>
      </c>
      <c r="K14" s="6"/>
      <c r="M14" s="23"/>
      <c r="N14" s="23"/>
      <c r="O14" s="23"/>
    </row>
    <row r="15" spans="1:15" ht="60" customHeight="1" x14ac:dyDescent="0.25">
      <c r="A15" s="21"/>
      <c r="B15" s="35" t="s">
        <v>33</v>
      </c>
      <c r="C15" s="35"/>
      <c r="D15" s="36"/>
      <c r="E15" s="35"/>
      <c r="F15" s="35"/>
      <c r="G15" s="35"/>
      <c r="H15" s="23"/>
      <c r="I15" s="37"/>
      <c r="J15" s="35" t="s">
        <v>34</v>
      </c>
      <c r="K15" s="6"/>
      <c r="M15" s="23"/>
      <c r="N15" s="23"/>
      <c r="O15" s="23"/>
    </row>
    <row r="16" spans="1:15" ht="48.75" customHeight="1" x14ac:dyDescent="0.25">
      <c r="A16" s="21"/>
      <c r="B16" s="35" t="s">
        <v>35</v>
      </c>
      <c r="C16" s="35"/>
      <c r="D16" s="36"/>
      <c r="E16" s="35"/>
      <c r="F16" s="35"/>
      <c r="G16" s="35"/>
      <c r="H16" s="23"/>
      <c r="I16" s="37"/>
      <c r="J16" s="35" t="s">
        <v>36</v>
      </c>
      <c r="K16" s="6"/>
      <c r="M16" s="23"/>
      <c r="N16" s="23"/>
      <c r="O16" s="23"/>
    </row>
    <row r="17" spans="1:15" ht="36.75" customHeight="1" x14ac:dyDescent="0.25">
      <c r="A17" s="21"/>
      <c r="B17" s="35" t="s">
        <v>18</v>
      </c>
      <c r="C17" s="35"/>
      <c r="D17" s="36"/>
      <c r="E17" s="35"/>
      <c r="F17" s="35"/>
      <c r="G17" s="35"/>
      <c r="H17" s="23"/>
      <c r="I17" s="37"/>
      <c r="J17" s="35" t="s">
        <v>19</v>
      </c>
      <c r="K17" s="6"/>
      <c r="M17" s="23"/>
      <c r="N17" s="23"/>
      <c r="O17" s="23"/>
    </row>
    <row r="18" spans="1:15" ht="32.25" customHeight="1" x14ac:dyDescent="0.25">
      <c r="A18" s="21"/>
      <c r="B18" s="2"/>
      <c r="C18" s="3"/>
      <c r="D18" s="27"/>
      <c r="E18" s="27"/>
      <c r="F18" s="27"/>
      <c r="G18" s="27"/>
      <c r="H18" s="27"/>
      <c r="I18" s="34"/>
      <c r="J18" s="34"/>
      <c r="K18" s="22"/>
      <c r="L18" s="22"/>
      <c r="M18" s="23"/>
      <c r="N18" s="23"/>
      <c r="O18" s="23"/>
    </row>
    <row r="19" spans="1:15" ht="33" customHeight="1" x14ac:dyDescent="0.25">
      <c r="A19" s="21"/>
      <c r="B19" s="2"/>
      <c r="C19" s="3"/>
      <c r="D19" s="27"/>
      <c r="E19" s="27"/>
      <c r="F19" s="27"/>
      <c r="G19" s="27"/>
      <c r="H19" s="27"/>
      <c r="I19" s="34"/>
      <c r="J19" s="34"/>
      <c r="K19" s="22"/>
      <c r="L19" s="22"/>
      <c r="M19" s="23"/>
      <c r="N19" s="23"/>
      <c r="O19" s="23"/>
    </row>
    <row r="20" spans="1:15" ht="60" customHeight="1" x14ac:dyDescent="0.25">
      <c r="A20" s="21"/>
      <c r="B20" s="2"/>
      <c r="C20" s="3"/>
      <c r="D20" s="27"/>
      <c r="E20" s="27"/>
      <c r="F20" s="27"/>
      <c r="G20" s="27"/>
      <c r="H20" s="27"/>
      <c r="I20" s="34"/>
      <c r="J20" s="34"/>
      <c r="K20" s="22"/>
      <c r="L20" s="22"/>
      <c r="M20" s="23"/>
      <c r="N20" s="23"/>
      <c r="O20" s="23"/>
    </row>
  </sheetData>
  <mergeCells count="2">
    <mergeCell ref="A2:O2"/>
    <mergeCell ref="A5:O5"/>
  </mergeCells>
  <pageMargins left="0.70866141732283472" right="0.70866141732283472" top="0.55118110236220474" bottom="0.55118110236220474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2024-12-05T15:08:44Z</dcterms:modified>
</cp:coreProperties>
</file>