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8_{8788E7EE-3D73-487F-ACC2-F23400291D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K15" i="1"/>
  <c r="I15" i="1"/>
  <c r="L14" i="1"/>
  <c r="K14" i="1"/>
  <c r="I14" i="1"/>
  <c r="M14" i="1" s="1"/>
  <c r="M13" i="1"/>
  <c r="L13" i="1"/>
  <c r="K13" i="1"/>
  <c r="I13" i="1"/>
  <c r="L12" i="1"/>
  <c r="K12" i="1"/>
  <c r="I12" i="1"/>
  <c r="M12" i="1" s="1"/>
  <c r="M11" i="1"/>
  <c r="L11" i="1"/>
  <c r="K11" i="1"/>
  <c r="I11" i="1"/>
  <c r="M10" i="1"/>
  <c r="L10" i="1"/>
  <c r="K10" i="1"/>
  <c r="I10" i="1"/>
  <c r="M9" i="1"/>
  <c r="L9" i="1"/>
  <c r="K9" i="1"/>
  <c r="I9" i="1"/>
  <c r="L8" i="1"/>
  <c r="K8" i="1"/>
  <c r="I8" i="1"/>
  <c r="M8" i="1" s="1"/>
  <c r="M7" i="1"/>
  <c r="L7" i="1"/>
  <c r="K7" i="1"/>
  <c r="I7" i="1"/>
  <c r="M6" i="1"/>
  <c r="L6" i="1"/>
  <c r="K6" i="1"/>
  <c r="K16" i="1" s="1"/>
  <c r="I6" i="1"/>
  <c r="I16" i="1" l="1"/>
  <c r="M15" i="1"/>
  <c r="M16" i="1"/>
</calcChain>
</file>

<file path=xl/sharedStrings.xml><?xml version="1.0" encoding="utf-8"?>
<sst xmlns="http://schemas.openxmlformats.org/spreadsheetml/2006/main" count="81" uniqueCount="59">
  <si>
    <t>№</t>
  </si>
  <si>
    <t>Назва медичного виробу</t>
  </si>
  <si>
    <t>МТВ</t>
  </si>
  <si>
    <t>Код НК</t>
  </si>
  <si>
    <t>Код ДК 021:2015</t>
  </si>
  <si>
    <t>Одиниця виміру</t>
  </si>
  <si>
    <t>Кількість, уп.</t>
  </si>
  <si>
    <t>Ціна 1 за одиницю, грн</t>
  </si>
  <si>
    <t>Сума 1, грн</t>
  </si>
  <si>
    <t>Ціна 2 за одиницю, грн</t>
  </si>
  <si>
    <t>Сума 2, грн</t>
  </si>
  <si>
    <t>Середня ціна, грн</t>
  </si>
  <si>
    <t>Середня сума, грн</t>
  </si>
  <si>
    <t>Ємності для ПЛР, без кришки, 0,2 мкл</t>
  </si>
  <si>
    <t xml:space="preserve">Мікроємності для проведення ПЛР, 0,2 мл, прозорі, без кришки. 2000шт/уп. </t>
  </si>
  <si>
    <t>62225 - Ємність для лабораторного аналізатора ІВД</t>
  </si>
  <si>
    <t>33190000-8 - Медичне обладнання та вироби медичного призначення різні</t>
  </si>
  <si>
    <t>упаковка</t>
  </si>
  <si>
    <t>Ємності тонкостінні з поліпропілену для використання з флюорометром Qubit</t>
  </si>
  <si>
    <t xml:space="preserve">Ємності тонкостінні, 0.5 мл, сумістні з флуориметром Qubit 3.0 та 4.0. Для поточних флуориметричних вимірювань. 500 шт/уп. </t>
  </si>
  <si>
    <t>Адаптери для степпера типу Finnpipette на   25 мл</t>
  </si>
  <si>
    <t>16822 - Наконечник піпетки</t>
  </si>
  <si>
    <t xml:space="preserve">Колонка капілярна на газовий хроматограф </t>
  </si>
  <si>
    <t>відсутній</t>
  </si>
  <si>
    <t>шт</t>
  </si>
  <si>
    <t>Колонка аналітична Zorbax Eclipse Plus C18</t>
  </si>
  <si>
    <t>Віали з темного скла 2 мл, з місцем для напису</t>
  </si>
  <si>
    <t xml:space="preserve">Віали з темного скла з місцем для надпису під кришку, що закручується. Об’єм горловини – 9 мм. 
Для застосування у ВЕРХ та ГХ.
Розмір віали: 11.6 x 32.0 мм.
Фасування - не менше 100 шт/уп
</t>
  </si>
  <si>
    <t xml:space="preserve">46238 
Пробірка, стерильна
</t>
  </si>
  <si>
    <t>Кришки до віал з септами Sil/PTFE 1мм</t>
  </si>
  <si>
    <t xml:space="preserve">Сині поліпропіленові кришки, що загвинчуються, з отвором, діаметром 9 мм, та септою.
Септа: білий силікон/ червоний PTFE, товщиною 1.0 мм, 45° shore A.
Температурна стабільність для септи: від -60 °C до +200 °C; для кришок: до +120 °C.
Для застосування у ВЕРХ та ГХ.
Фасування - не менше 100 шт/уп
</t>
  </si>
  <si>
    <t>35413 
Загальна лабораторна тара, багаторазова</t>
  </si>
  <si>
    <t>Вставка у віалу з прозорого скла з плоским дном</t>
  </si>
  <si>
    <t xml:space="preserve">Скляна прозора вставка в віалу, об’ємом 250 мкл, з плоским дном та ущільнюючим кільцем.
1000 шт/уп.
</t>
  </si>
  <si>
    <t>Змінний фільтр для предколонки, 0.2 µm, 2.1 mm</t>
  </si>
  <si>
    <t xml:space="preserve">Набір змінних фільтрів для захисного вхідного фільтра аналітичної колонки. Розмір пор 0,2 мкм. Діаметр 2,1 мм. Кількість – 12 шт/уп.
</t>
  </si>
  <si>
    <t>Конус забору проби для апарату TQ-S Micro, Waters</t>
  </si>
  <si>
    <t xml:space="preserve">Змінний конус зразка іонного блоку мас-спектрометричного детектора Xevo TQ-S micro.
Кількість – 1 шт/уп
</t>
  </si>
  <si>
    <t>Загалом</t>
  </si>
  <si>
    <t xml:space="preserve">ІНФОРМАЦІЯ
про необхідні технічні, якісні та кількісні характеристики предмету закупівлі (витратні матеріали для неонатального скринінгу Експертні дослідження)                                                                                                                                                                    </t>
  </si>
  <si>
    <t>Голова робочої групи</t>
  </si>
  <si>
    <t xml:space="preserve">Медичний директор з медичних питань                       </t>
  </si>
  <si>
    <t>Тетяна ІВАНОВА</t>
  </si>
  <si>
    <t>Члени робочої групи:</t>
  </si>
  <si>
    <t xml:space="preserve">Медичний директор </t>
  </si>
  <si>
    <t>Сергій ЧЕРНИШУК</t>
  </si>
  <si>
    <t xml:space="preserve">Медичний директор з поліклінічной роботи                 </t>
  </si>
  <si>
    <t>Володимир СОВА</t>
  </si>
  <si>
    <t>Завідувач відділом імуногістохімічних досліджень дитячого патологоанатомічного відділення</t>
  </si>
  <si>
    <t>Ольга ВИСТАВНИХ</t>
  </si>
  <si>
    <t>Завідувач Українським Референс-центром з клінічної лабораторної діагностики та метрології</t>
  </si>
  <si>
    <t>Вікторія ЯНОВСЬКА</t>
  </si>
  <si>
    <t>Наталія МИЦИК</t>
  </si>
  <si>
    <t>Заст. генерального директора з економічних питань</t>
  </si>
  <si>
    <t>Наталія МИРУТА</t>
  </si>
  <si>
    <t>В.о. завідувач лабораторії медичної генетики СМГЦ</t>
  </si>
  <si>
    <t>Колонка для рідинної хроматографії. 
Довжина колонки: 250 мм
Діаметр колонки: 4.5 мм
ФазаEclipse Plus C18: 5 мкм
Максимальна температура:
40 °C при pH 6-9
60 °C при pH 2-6</t>
  </si>
  <si>
    <t>Колонка для газової хроматографії: 
Довжина колонки: 30 м 
Діаметр колонки: 0,25 мм 
Фаза TG-5SilMS товщиною: 0,25 мкм
Максимальна температура: 330-350 градусів</t>
  </si>
  <si>
    <t>Адаптери об'ємом 25 мл, нестерильні.
Повиненні бути сумісні з Thermo Scientific™ Finnpipette™ Stepper. Фасування не менше 20 шт/уп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</si>
</sst>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3" fillId="0" borderId="0" xfId="1" applyFont="1"/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vertical="top" wrapText="1"/>
    </xf>
    <xf numFmtId="4" fontId="4" fillId="0" borderId="2" xfId="0" applyNumberFormat="1" applyFont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/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/>
    </xf>
    <xf numFmtId="0" fontId="8" fillId="0" borderId="0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top" wrapText="1"/>
    </xf>
    <xf numFmtId="0" fontId="3" fillId="0" borderId="4" xfId="1" applyFont="1" applyBorder="1" applyAlignment="1">
      <alignment horizontal="left" wrapText="1"/>
    </xf>
    <xf numFmtId="0" fontId="8" fillId="0" borderId="4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3" xfId="1" xr:uid="{1AB4D6B4-29EC-4516-A1E4-82EBC29253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topLeftCell="A13" zoomScale="82" zoomScaleNormal="82" workbookViewId="0">
      <selection activeCell="A8" sqref="A8"/>
    </sheetView>
  </sheetViews>
  <sheetFormatPr defaultColWidth="9.140625" defaultRowHeight="18.75" x14ac:dyDescent="0.3"/>
  <cols>
    <col min="1" max="1" width="5.85546875" style="10" customWidth="1"/>
    <col min="2" max="2" width="33.28515625" style="10" customWidth="1"/>
    <col min="3" max="3" width="42.28515625" style="10" customWidth="1"/>
    <col min="4" max="4" width="23" style="40" customWidth="1"/>
    <col min="5" max="5" width="25.7109375" style="10" customWidth="1"/>
    <col min="6" max="6" width="15.5703125" style="10" customWidth="1"/>
    <col min="7" max="7" width="11.42578125" style="38" customWidth="1"/>
    <col min="8" max="8" width="13.42578125" style="39" customWidth="1"/>
    <col min="9" max="9" width="17.140625" style="38" customWidth="1"/>
    <col min="10" max="10" width="12" style="39" customWidth="1"/>
    <col min="11" max="11" width="13.5703125" style="38" customWidth="1"/>
    <col min="12" max="12" width="13.28515625" style="39" customWidth="1"/>
    <col min="13" max="13" width="13.5703125" style="38" customWidth="1"/>
    <col min="14" max="16384" width="9.140625" style="11"/>
  </cols>
  <sheetData>
    <row r="1" spans="1:13" x14ac:dyDescent="0.3">
      <c r="B1" s="63" t="s">
        <v>39</v>
      </c>
      <c r="C1" s="63"/>
      <c r="D1" s="63"/>
      <c r="E1" s="63"/>
      <c r="F1" s="63"/>
      <c r="G1" s="63"/>
      <c r="H1" s="63"/>
      <c r="I1" s="63"/>
      <c r="J1" s="11"/>
      <c r="K1" s="11"/>
      <c r="L1" s="11"/>
      <c r="M1" s="11"/>
    </row>
    <row r="2" spans="1:13" x14ac:dyDescent="0.3">
      <c r="B2" s="63"/>
      <c r="C2" s="63"/>
      <c r="D2" s="63"/>
      <c r="E2" s="63"/>
      <c r="F2" s="63"/>
      <c r="G2" s="63"/>
      <c r="H2" s="63"/>
      <c r="I2" s="63"/>
      <c r="J2" s="11"/>
      <c r="K2" s="11"/>
      <c r="L2" s="11"/>
      <c r="M2" s="11"/>
    </row>
    <row r="3" spans="1:13" x14ac:dyDescent="0.3">
      <c r="B3" s="63"/>
      <c r="C3" s="63"/>
      <c r="D3" s="63"/>
      <c r="E3" s="63"/>
      <c r="F3" s="63"/>
      <c r="G3" s="63"/>
      <c r="H3" s="63"/>
      <c r="I3" s="63"/>
      <c r="J3" s="11"/>
      <c r="K3" s="11"/>
      <c r="L3" s="11"/>
      <c r="M3" s="11"/>
    </row>
    <row r="4" spans="1:13" ht="13.5" customHeight="1" x14ac:dyDescent="0.3">
      <c r="B4" s="64"/>
      <c r="C4" s="64"/>
      <c r="D4" s="64"/>
      <c r="E4" s="64"/>
      <c r="F4" s="64"/>
      <c r="G4" s="64"/>
      <c r="H4" s="64"/>
      <c r="I4" s="64"/>
      <c r="J4" s="11"/>
      <c r="K4" s="11"/>
      <c r="L4" s="11"/>
      <c r="M4" s="11"/>
    </row>
    <row r="5" spans="1:13" s="16" customFormat="1" ht="56.25" x14ac:dyDescent="0.3">
      <c r="A5" s="1" t="s">
        <v>0</v>
      </c>
      <c r="B5" s="12" t="s">
        <v>1</v>
      </c>
      <c r="C5" s="12" t="s">
        <v>2</v>
      </c>
      <c r="D5" s="13" t="s">
        <v>3</v>
      </c>
      <c r="E5" s="12" t="s">
        <v>4</v>
      </c>
      <c r="F5" s="12" t="s">
        <v>5</v>
      </c>
      <c r="G5" s="14" t="s">
        <v>6</v>
      </c>
      <c r="H5" s="14" t="s">
        <v>7</v>
      </c>
      <c r="I5" s="15" t="s">
        <v>8</v>
      </c>
      <c r="J5" s="14" t="s">
        <v>9</v>
      </c>
      <c r="K5" s="15" t="s">
        <v>10</v>
      </c>
      <c r="L5" s="14" t="s">
        <v>11</v>
      </c>
      <c r="M5" s="15" t="s">
        <v>12</v>
      </c>
    </row>
    <row r="6" spans="1:13" ht="78.75" customHeight="1" x14ac:dyDescent="0.3">
      <c r="A6" s="17">
        <v>1</v>
      </c>
      <c r="B6" s="18" t="s">
        <v>13</v>
      </c>
      <c r="C6" s="19" t="s">
        <v>14</v>
      </c>
      <c r="D6" s="20" t="s">
        <v>15</v>
      </c>
      <c r="E6" s="21" t="s">
        <v>16</v>
      </c>
      <c r="F6" s="12" t="s">
        <v>17</v>
      </c>
      <c r="G6" s="14">
        <v>1</v>
      </c>
      <c r="H6" s="22">
        <v>33600</v>
      </c>
      <c r="I6" s="5">
        <f t="shared" ref="I6:I15" si="0">H6*G6</f>
        <v>33600</v>
      </c>
      <c r="J6" s="5">
        <v>33850</v>
      </c>
      <c r="K6" s="5">
        <f t="shared" ref="K6:K15" si="1">J6*G6</f>
        <v>33850</v>
      </c>
      <c r="L6" s="23">
        <f t="shared" ref="L6:M15" si="2">(H6+J6)/2</f>
        <v>33725</v>
      </c>
      <c r="M6" s="5">
        <f t="shared" si="2"/>
        <v>33725</v>
      </c>
    </row>
    <row r="7" spans="1:13" ht="85.5" customHeight="1" x14ac:dyDescent="0.3">
      <c r="A7" s="17">
        <v>2</v>
      </c>
      <c r="B7" s="18" t="s">
        <v>18</v>
      </c>
      <c r="C7" s="19" t="s">
        <v>19</v>
      </c>
      <c r="D7" s="20" t="s">
        <v>15</v>
      </c>
      <c r="E7" s="21" t="s">
        <v>16</v>
      </c>
      <c r="F7" s="24" t="s">
        <v>17</v>
      </c>
      <c r="G7" s="14">
        <v>1</v>
      </c>
      <c r="H7" s="22">
        <v>10320</v>
      </c>
      <c r="I7" s="5">
        <f t="shared" si="0"/>
        <v>10320</v>
      </c>
      <c r="J7" s="5">
        <v>10480</v>
      </c>
      <c r="K7" s="5">
        <f t="shared" si="1"/>
        <v>10480</v>
      </c>
      <c r="L7" s="23">
        <f t="shared" si="2"/>
        <v>10400</v>
      </c>
      <c r="M7" s="5">
        <f t="shared" si="2"/>
        <v>10400</v>
      </c>
    </row>
    <row r="8" spans="1:13" ht="95.25" customHeight="1" x14ac:dyDescent="0.3">
      <c r="A8" s="17">
        <v>3</v>
      </c>
      <c r="B8" s="18" t="s">
        <v>20</v>
      </c>
      <c r="C8" s="25" t="s">
        <v>58</v>
      </c>
      <c r="D8" s="26" t="s">
        <v>21</v>
      </c>
      <c r="E8" s="21" t="s">
        <v>16</v>
      </c>
      <c r="F8" s="24" t="s">
        <v>17</v>
      </c>
      <c r="G8" s="14">
        <v>5</v>
      </c>
      <c r="H8" s="22">
        <v>2076</v>
      </c>
      <c r="I8" s="5">
        <f t="shared" si="0"/>
        <v>10380</v>
      </c>
      <c r="J8" s="5">
        <v>2400</v>
      </c>
      <c r="K8" s="5">
        <f t="shared" si="1"/>
        <v>12000</v>
      </c>
      <c r="L8" s="23">
        <f t="shared" si="2"/>
        <v>2238</v>
      </c>
      <c r="M8" s="5">
        <f t="shared" si="2"/>
        <v>11190</v>
      </c>
    </row>
    <row r="9" spans="1:13" ht="116.25" customHeight="1" x14ac:dyDescent="0.3">
      <c r="A9" s="17">
        <v>4</v>
      </c>
      <c r="B9" s="27" t="s">
        <v>22</v>
      </c>
      <c r="C9" s="25" t="s">
        <v>57</v>
      </c>
      <c r="D9" s="26" t="s">
        <v>23</v>
      </c>
      <c r="E9" s="21" t="s">
        <v>16</v>
      </c>
      <c r="F9" s="21" t="s">
        <v>24</v>
      </c>
      <c r="G9" s="17">
        <v>1</v>
      </c>
      <c r="H9" s="22">
        <v>56640</v>
      </c>
      <c r="I9" s="5">
        <f t="shared" si="0"/>
        <v>56640</v>
      </c>
      <c r="J9" s="5">
        <v>58340</v>
      </c>
      <c r="K9" s="5">
        <f t="shared" si="1"/>
        <v>58340</v>
      </c>
      <c r="L9" s="23">
        <f t="shared" si="2"/>
        <v>57490</v>
      </c>
      <c r="M9" s="5">
        <f t="shared" si="2"/>
        <v>57490</v>
      </c>
    </row>
    <row r="10" spans="1:13" ht="138" customHeight="1" x14ac:dyDescent="0.3">
      <c r="A10" s="17">
        <v>5</v>
      </c>
      <c r="B10" s="27" t="s">
        <v>25</v>
      </c>
      <c r="C10" s="25" t="s">
        <v>56</v>
      </c>
      <c r="D10" s="26" t="s">
        <v>23</v>
      </c>
      <c r="E10" s="21" t="s">
        <v>16</v>
      </c>
      <c r="F10" s="21" t="s">
        <v>24</v>
      </c>
      <c r="G10" s="14">
        <v>1</v>
      </c>
      <c r="H10" s="22">
        <v>89100</v>
      </c>
      <c r="I10" s="5">
        <f t="shared" si="0"/>
        <v>89100</v>
      </c>
      <c r="J10" s="5">
        <v>91770</v>
      </c>
      <c r="K10" s="5">
        <f t="shared" si="1"/>
        <v>91770</v>
      </c>
      <c r="L10" s="23">
        <f t="shared" si="2"/>
        <v>90435</v>
      </c>
      <c r="M10" s="5">
        <f t="shared" si="2"/>
        <v>90435</v>
      </c>
    </row>
    <row r="11" spans="1:13" ht="125.25" customHeight="1" x14ac:dyDescent="0.3">
      <c r="A11" s="17">
        <v>6</v>
      </c>
      <c r="B11" s="27" t="s">
        <v>26</v>
      </c>
      <c r="C11" s="28" t="s">
        <v>27</v>
      </c>
      <c r="D11" s="26" t="s">
        <v>28</v>
      </c>
      <c r="E11" s="21" t="s">
        <v>16</v>
      </c>
      <c r="F11" s="21" t="s">
        <v>17</v>
      </c>
      <c r="G11" s="14">
        <v>1</v>
      </c>
      <c r="H11" s="22">
        <v>1428</v>
      </c>
      <c r="I11" s="5">
        <f t="shared" si="0"/>
        <v>1428</v>
      </c>
      <c r="J11" s="5">
        <v>1610</v>
      </c>
      <c r="K11" s="5">
        <f t="shared" si="1"/>
        <v>1610</v>
      </c>
      <c r="L11" s="23">
        <f t="shared" si="2"/>
        <v>1519</v>
      </c>
      <c r="M11" s="5">
        <f t="shared" si="2"/>
        <v>1519</v>
      </c>
    </row>
    <row r="12" spans="1:13" ht="198.75" customHeight="1" x14ac:dyDescent="0.3">
      <c r="A12" s="17">
        <v>7</v>
      </c>
      <c r="B12" s="27" t="s">
        <v>29</v>
      </c>
      <c r="C12" s="28" t="s">
        <v>30</v>
      </c>
      <c r="D12" s="26" t="s">
        <v>31</v>
      </c>
      <c r="E12" s="21" t="s">
        <v>16</v>
      </c>
      <c r="F12" s="21" t="s">
        <v>17</v>
      </c>
      <c r="G12" s="14">
        <v>2</v>
      </c>
      <c r="H12" s="22">
        <v>2070</v>
      </c>
      <c r="I12" s="5">
        <f t="shared" si="0"/>
        <v>4140</v>
      </c>
      <c r="J12" s="5">
        <v>2300</v>
      </c>
      <c r="K12" s="5">
        <f t="shared" si="1"/>
        <v>4600</v>
      </c>
      <c r="L12" s="23">
        <f t="shared" si="2"/>
        <v>2185</v>
      </c>
      <c r="M12" s="5">
        <f t="shared" si="2"/>
        <v>4370</v>
      </c>
    </row>
    <row r="13" spans="1:13" s="32" customFormat="1" ht="93.75" x14ac:dyDescent="0.3">
      <c r="A13" s="17">
        <v>8</v>
      </c>
      <c r="B13" s="29" t="s">
        <v>32</v>
      </c>
      <c r="C13" s="28" t="s">
        <v>33</v>
      </c>
      <c r="D13" s="26" t="s">
        <v>31</v>
      </c>
      <c r="E13" s="21" t="s">
        <v>16</v>
      </c>
      <c r="F13" s="21" t="s">
        <v>17</v>
      </c>
      <c r="G13" s="17">
        <v>1</v>
      </c>
      <c r="H13" s="30">
        <v>13200</v>
      </c>
      <c r="I13" s="5">
        <f t="shared" si="0"/>
        <v>13200</v>
      </c>
      <c r="J13" s="31">
        <v>13470</v>
      </c>
      <c r="K13" s="5">
        <f t="shared" si="1"/>
        <v>13470</v>
      </c>
      <c r="L13" s="23">
        <f t="shared" si="2"/>
        <v>13335</v>
      </c>
      <c r="M13" s="5">
        <f t="shared" si="2"/>
        <v>13335</v>
      </c>
    </row>
    <row r="14" spans="1:13" s="32" customFormat="1" ht="85.5" customHeight="1" x14ac:dyDescent="0.3">
      <c r="A14" s="17">
        <v>9</v>
      </c>
      <c r="B14" s="18" t="s">
        <v>34</v>
      </c>
      <c r="C14" s="28" t="s">
        <v>35</v>
      </c>
      <c r="D14" s="26" t="s">
        <v>23</v>
      </c>
      <c r="E14" s="21" t="s">
        <v>16</v>
      </c>
      <c r="F14" s="21" t="s">
        <v>17</v>
      </c>
      <c r="G14" s="17">
        <v>1</v>
      </c>
      <c r="H14" s="30">
        <v>6260</v>
      </c>
      <c r="I14" s="5">
        <f t="shared" si="0"/>
        <v>6260</v>
      </c>
      <c r="J14" s="31">
        <v>6450</v>
      </c>
      <c r="K14" s="5">
        <f t="shared" si="1"/>
        <v>6450</v>
      </c>
      <c r="L14" s="23">
        <f t="shared" si="2"/>
        <v>6355</v>
      </c>
      <c r="M14" s="5">
        <f t="shared" si="2"/>
        <v>6355</v>
      </c>
    </row>
    <row r="15" spans="1:13" s="33" customFormat="1" ht="92.25" customHeight="1" x14ac:dyDescent="0.3">
      <c r="A15" s="17">
        <v>10</v>
      </c>
      <c r="B15" s="18" t="s">
        <v>36</v>
      </c>
      <c r="C15" s="25" t="s">
        <v>37</v>
      </c>
      <c r="D15" s="26" t="s">
        <v>23</v>
      </c>
      <c r="E15" s="21" t="s">
        <v>16</v>
      </c>
      <c r="F15" s="21" t="s">
        <v>24</v>
      </c>
      <c r="G15" s="17">
        <v>1</v>
      </c>
      <c r="H15" s="30">
        <v>44520</v>
      </c>
      <c r="I15" s="5">
        <f t="shared" si="0"/>
        <v>44520</v>
      </c>
      <c r="J15" s="31">
        <v>45190</v>
      </c>
      <c r="K15" s="5">
        <f t="shared" si="1"/>
        <v>45190</v>
      </c>
      <c r="L15" s="23">
        <f t="shared" si="2"/>
        <v>44855</v>
      </c>
      <c r="M15" s="5">
        <f t="shared" si="2"/>
        <v>44855</v>
      </c>
    </row>
    <row r="16" spans="1:13" s="36" customFormat="1" ht="24.75" customHeight="1" x14ac:dyDescent="0.25">
      <c r="A16" s="1"/>
      <c r="B16" s="2" t="s">
        <v>38</v>
      </c>
      <c r="C16" s="2"/>
      <c r="D16" s="2"/>
      <c r="E16" s="34"/>
      <c r="F16" s="3"/>
      <c r="G16" s="4"/>
      <c r="H16" s="5"/>
      <c r="I16" s="35">
        <f>SUM(I6:I15)</f>
        <v>269588</v>
      </c>
      <c r="J16" s="5"/>
      <c r="K16" s="35">
        <f>SUM(K6:K15)</f>
        <v>277760</v>
      </c>
      <c r="L16" s="5"/>
      <c r="M16" s="35">
        <f>SUM(M6:M15)</f>
        <v>273674</v>
      </c>
    </row>
    <row r="17" spans="1:13" x14ac:dyDescent="0.3">
      <c r="A17" s="6"/>
      <c r="B17" s="7"/>
      <c r="C17" s="7"/>
      <c r="D17" s="7"/>
      <c r="E17" s="37"/>
      <c r="F17" s="8"/>
      <c r="G17" s="9"/>
      <c r="H17" s="9"/>
      <c r="J17" s="9"/>
      <c r="L17" s="9"/>
    </row>
    <row r="18" spans="1:13" s="57" customFormat="1" ht="26.25" customHeight="1" x14ac:dyDescent="0.25">
      <c r="A18" s="53"/>
      <c r="B18" s="54" t="s">
        <v>40</v>
      </c>
      <c r="C18" s="55"/>
      <c r="D18" s="55"/>
      <c r="E18" s="53"/>
      <c r="F18" s="56"/>
      <c r="G18" s="53"/>
      <c r="H18" s="56"/>
    </row>
    <row r="19" spans="1:13" s="57" customFormat="1" ht="35.25" customHeight="1" x14ac:dyDescent="0.25">
      <c r="A19" s="53"/>
      <c r="B19" s="65" t="s">
        <v>41</v>
      </c>
      <c r="C19" s="65"/>
      <c r="D19" s="65"/>
      <c r="E19" s="47"/>
      <c r="F19" s="60"/>
      <c r="G19" s="50"/>
      <c r="H19" s="66" t="s">
        <v>42</v>
      </c>
      <c r="I19" s="66"/>
    </row>
    <row r="20" spans="1:13" s="57" customFormat="1" ht="16.5" customHeight="1" x14ac:dyDescent="0.25">
      <c r="A20" s="53"/>
      <c r="B20" s="54" t="s">
        <v>43</v>
      </c>
      <c r="C20" s="55"/>
      <c r="D20" s="55"/>
      <c r="E20" s="53"/>
      <c r="F20" s="56"/>
      <c r="G20" s="53"/>
      <c r="H20" s="58"/>
      <c r="I20" s="62"/>
    </row>
    <row r="21" spans="1:13" s="57" customFormat="1" ht="43.5" customHeight="1" x14ac:dyDescent="0.25">
      <c r="A21" s="53"/>
      <c r="B21" s="48" t="s">
        <v>44</v>
      </c>
      <c r="C21" s="49"/>
      <c r="D21" s="49"/>
      <c r="E21" s="50"/>
      <c r="F21" s="60"/>
      <c r="G21" s="50"/>
      <c r="H21" s="66" t="s">
        <v>45</v>
      </c>
      <c r="I21" s="66"/>
    </row>
    <row r="22" spans="1:13" s="57" customFormat="1" ht="43.5" customHeight="1" x14ac:dyDescent="0.25">
      <c r="A22" s="53"/>
      <c r="B22" s="67" t="s">
        <v>53</v>
      </c>
      <c r="C22" s="67"/>
      <c r="D22" s="52"/>
      <c r="E22" s="59"/>
      <c r="F22" s="61"/>
      <c r="G22" s="59"/>
      <c r="H22" s="70" t="s">
        <v>54</v>
      </c>
      <c r="I22" s="70"/>
    </row>
    <row r="23" spans="1:13" s="57" customFormat="1" ht="41.25" customHeight="1" x14ac:dyDescent="0.25">
      <c r="A23" s="53"/>
      <c r="B23" s="68" t="s">
        <v>46</v>
      </c>
      <c r="C23" s="68"/>
      <c r="D23" s="68"/>
      <c r="E23" s="51"/>
      <c r="F23" s="61"/>
      <c r="G23" s="59"/>
      <c r="H23" s="70" t="s">
        <v>47</v>
      </c>
      <c r="I23" s="70"/>
    </row>
    <row r="24" spans="1:13" s="57" customFormat="1" ht="41.25" customHeight="1" x14ac:dyDescent="0.25">
      <c r="A24" s="53"/>
      <c r="B24" s="67" t="s">
        <v>48</v>
      </c>
      <c r="C24" s="67"/>
      <c r="D24" s="67"/>
      <c r="E24" s="67"/>
      <c r="F24" s="61"/>
      <c r="G24" s="59"/>
      <c r="H24" s="70" t="s">
        <v>49</v>
      </c>
      <c r="I24" s="70"/>
    </row>
    <row r="25" spans="1:13" s="57" customFormat="1" ht="34.5" customHeight="1" x14ac:dyDescent="0.3">
      <c r="A25" s="53"/>
      <c r="B25" s="69" t="s">
        <v>50</v>
      </c>
      <c r="C25" s="69"/>
      <c r="D25" s="69"/>
      <c r="E25" s="69"/>
      <c r="F25" s="61"/>
      <c r="G25" s="59"/>
      <c r="H25" s="70" t="s">
        <v>51</v>
      </c>
      <c r="I25" s="70"/>
    </row>
    <row r="26" spans="1:13" s="57" customFormat="1" ht="30.75" customHeight="1" x14ac:dyDescent="0.25">
      <c r="A26" s="53"/>
      <c r="B26" s="67" t="s">
        <v>55</v>
      </c>
      <c r="C26" s="67"/>
      <c r="D26" s="67"/>
      <c r="E26" s="59"/>
      <c r="F26" s="61"/>
      <c r="G26" s="59"/>
      <c r="H26" s="70" t="s">
        <v>52</v>
      </c>
      <c r="I26" s="70"/>
    </row>
    <row r="27" spans="1:13" s="46" customFormat="1" ht="20.25" x14ac:dyDescent="0.3">
      <c r="A27" s="42"/>
      <c r="B27" s="42"/>
      <c r="C27" s="42"/>
      <c r="D27" s="43"/>
      <c r="E27" s="42"/>
      <c r="F27" s="42"/>
      <c r="G27" s="44"/>
      <c r="H27" s="45"/>
      <c r="I27" s="44"/>
      <c r="J27" s="45"/>
      <c r="K27" s="44"/>
      <c r="L27" s="45"/>
      <c r="M27" s="44"/>
    </row>
    <row r="30" spans="1:13" x14ac:dyDescent="0.3">
      <c r="I30" s="41"/>
    </row>
  </sheetData>
  <mergeCells count="14">
    <mergeCell ref="B1:I4"/>
    <mergeCell ref="B19:D19"/>
    <mergeCell ref="H19:I19"/>
    <mergeCell ref="H21:I21"/>
    <mergeCell ref="B26:D26"/>
    <mergeCell ref="B23:D23"/>
    <mergeCell ref="B24:E24"/>
    <mergeCell ref="B25:E25"/>
    <mergeCell ref="H22:I22"/>
    <mergeCell ref="H23:I23"/>
    <mergeCell ref="H24:I24"/>
    <mergeCell ref="H25:I25"/>
    <mergeCell ref="H26:I26"/>
    <mergeCell ref="B22:C22"/>
  </mergeCells>
  <pageMargins left="0.25" right="0.25" top="0.75" bottom="0.75" header="0.3" footer="0.3"/>
  <pageSetup paperSize="9" scale="5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2024-11-29T06:52:49Z</dcterms:modified>
</cp:coreProperties>
</file>