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реагенти на січень 2025\2220\Реагенти лабораторні\Реагенти Генетика ОНКО Трофімова січень  2025 рік 1120000,00 4 нам\"/>
    </mc:Choice>
  </mc:AlternateContent>
  <xr:revisionPtr revIDLastSave="0" documentId="8_{5F9B4F89-55A6-4218-AA26-BC55E67114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онкогенетика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L7" i="1" l="1"/>
  <c r="K7" i="1"/>
  <c r="I7" i="1"/>
  <c r="L6" i="1"/>
  <c r="K6" i="1"/>
  <c r="I6" i="1"/>
  <c r="L5" i="1"/>
  <c r="K5" i="1"/>
  <c r="K9" i="1" s="1"/>
  <c r="I5" i="1"/>
  <c r="M5" i="1" l="1"/>
  <c r="I9" i="1"/>
  <c r="M6" i="1"/>
  <c r="M7" i="1"/>
  <c r="M9" i="1" l="1"/>
  <c r="A3" i="1"/>
</calcChain>
</file>

<file path=xl/sharedStrings.xml><?xml version="1.0" encoding="utf-8"?>
<sst xmlns="http://schemas.openxmlformats.org/spreadsheetml/2006/main" count="49" uniqueCount="40">
  <si>
    <t>Найменування товару або еквівалент</t>
  </si>
  <si>
    <t>МТВ</t>
  </si>
  <si>
    <t>Код НК 024:2023</t>
  </si>
  <si>
    <t>Форма випуску</t>
  </si>
  <si>
    <t>Од. вим</t>
  </si>
  <si>
    <t>Кінцева потреба</t>
  </si>
  <si>
    <t>Ціна 1 (за од. грн)</t>
  </si>
  <si>
    <t>Вартість 1 (грн.)</t>
  </si>
  <si>
    <t>Ціна 2 (за од. грн)</t>
  </si>
  <si>
    <t>Вартість 2 (грн.)</t>
  </si>
  <si>
    <t>Ціна сер (за од. грн)</t>
  </si>
  <si>
    <t>Вартість сер (грн.)</t>
  </si>
  <si>
    <t>62604
Набір для побудови бібліотеки нуклеїнової кислоти ІВД</t>
  </si>
  <si>
    <t>набір</t>
  </si>
  <si>
    <t>Готова до використання бібліотека управління послідовних прогонів (PhiX Control v3), Illumina FC-110-3001</t>
  </si>
  <si>
    <t xml:space="preserve">ІНФОРМАЦІЯ
про необхідні технічні, якісні та кількісні характеристики предмету закупівлі лікарські засоби різні - ДК 021:2015:33690000-3: (Лікарські засоби різні)    </t>
  </si>
  <si>
    <t xml:space="preserve">Медичний директор з медичних питань                       </t>
  </si>
  <si>
    <t>Тетяна ІВАНОВА</t>
  </si>
  <si>
    <t>Члени робочої групи:</t>
  </si>
  <si>
    <t xml:space="preserve">Медичний директор </t>
  </si>
  <si>
    <t>Сергій ЧЕРНИШУК</t>
  </si>
  <si>
    <t>Заст. Генерального директора з економічних питань</t>
  </si>
  <si>
    <t>Наталія МИРУТА</t>
  </si>
  <si>
    <t xml:space="preserve">Медичний директор з поліклінічной роботи                 </t>
  </si>
  <si>
    <t>Володимир СОВА</t>
  </si>
  <si>
    <t>Завідувач відділом імуногістохімічних досліджень дитячого патологоанатомічного відділення</t>
  </si>
  <si>
    <t>Ольга ВИСТАВНИХ</t>
  </si>
  <si>
    <t>Завідувач Українським Референс-центром з клінічної лабораторної діагностики та метрології</t>
  </si>
  <si>
    <t>Вікторія ЯНОВСЬКА</t>
  </si>
  <si>
    <t>Завідувач лабораторії медичної генетики СМГЦ</t>
  </si>
  <si>
    <t>Наталія ОЛЬХОВИЧ</t>
  </si>
  <si>
    <t>Панель: TruSight (онкологічна)
Сумісність з системами для секвенування: MiSeq, NextSeq 550, MiniSeq, NextSeq 500
Тип аналізуємої нуклеїнової кислоти: РНК
Кількість зразків: 48
Кількість індексів: 12                                                    Кількість таргетних генів: не менше 1385                                    Метод підготовки бібліотеки: гібридизація з зондами міченими біотином                                                                                      Можливість роботи із зразками залитими у парафін (FFPE): Так</t>
  </si>
  <si>
    <t>Одноразовий набір реагентів для проведення циклу аналізів за допомогою системи illumina MiSeq 
Вміст набору: Картридж з реагентами для секвенування, проточна комірка, промивочний буфер
Механізм відстежування витратних матеріалів і сумісності: Радіочастотна ідентифікація (RFID) 
Кількість досліджень: проведення до 150 циклів секвенування на системі MiSeq 
Максимальна кількість прочитань: до 25 мільйонів прочитань 
Учасник має надати авторизаційний лист від виробника  у складі пропозиції.</t>
  </si>
  <si>
    <t>Набір для виявлення та кількісного визначення соматичних мутацій V600E, E2, D, D2, K, R та M в гені BRAF методом ПЛР у реальному часі
Кількість реакцій: 48
Концентрація зразку: 10-80 нг/мкл
Включає позитивний і негативний контролі
Канал виявлення: FAM
Валідований для CFX96/96Touch (Bio-Rad), Light Cycler 480/Cobas z480 (Roche Diagnostics), QuantStudio 5 (Applied Biosystems)</t>
  </si>
  <si>
    <t>58276 
Мутація V600 в гені ВRAF IVD (діагностика in vitro), набір, аналіз нуклеїнових кислот</t>
  </si>
  <si>
    <t>Набір для виявлення та кількісного визначення соматичних мутацій V600E, E2, D, D2, K, R та M в гені BRAF методом ПЛР у реальному часі, 48 реакцій</t>
  </si>
  <si>
    <t>Набір для підготовки бібліотек TruSight RNA Pan-Cancer Panel, Варіант A</t>
  </si>
  <si>
    <t xml:space="preserve"> Набір реагентів MiSeq v3 (150 циклів), -20+4 </t>
  </si>
  <si>
    <t xml:space="preserve">Готова до використання бібліотека для секвенування. Має використовуватися для контролю якості секвенування на приладі Illumina MiSeq </t>
  </si>
  <si>
    <t>Реагенти для ВІДДІЛУ ОНКОГЕНЕТИЧНИХ ДОСЛІДЖЕНЬ Лабораторії Медичної генетики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</si>
</sst>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_-* #,##0.00_₴_-;\-* #,##0.00_₴_-;_-* &quot;-&quot;??_₴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165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zoomScale="73" zoomScaleNormal="73" workbookViewId="0">
      <selection activeCell="R5" sqref="R5"/>
    </sheetView>
  </sheetViews>
  <sheetFormatPr defaultColWidth="8.7109375" defaultRowHeight="15" x14ac:dyDescent="0.25"/>
  <cols>
    <col min="1" max="1" width="6.42578125" style="26" customWidth="1"/>
    <col min="2" max="2" width="42.28515625" style="26" customWidth="1"/>
    <col min="3" max="3" width="58.42578125" style="27" customWidth="1"/>
    <col min="4" max="4" width="23.140625" style="26" customWidth="1"/>
    <col min="5" max="5" width="16.7109375" style="26" customWidth="1"/>
    <col min="6" max="6" width="11" style="26" customWidth="1"/>
    <col min="7" max="7" width="17.28515625" style="26" customWidth="1"/>
    <col min="8" max="8" width="20.7109375" style="26" customWidth="1"/>
    <col min="9" max="9" width="25.28515625" style="26" customWidth="1"/>
    <col min="10" max="10" width="19.85546875" style="36" customWidth="1"/>
    <col min="11" max="11" width="22.7109375" style="36" customWidth="1"/>
    <col min="12" max="12" width="17" style="36" customWidth="1"/>
    <col min="13" max="13" width="18.7109375" style="36" customWidth="1"/>
    <col min="14" max="16384" width="8.7109375" style="1"/>
  </cols>
  <sheetData>
    <row r="1" spans="1:13" customFormat="1" ht="45.75" customHeight="1" x14ac:dyDescent="0.25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41" customFormat="1" ht="28.5" customHeight="1" x14ac:dyDescent="0.3">
      <c r="A2" s="45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2" customFormat="1" ht="37.5" x14ac:dyDescent="0.3">
      <c r="A3" s="6">
        <f ca="1">A3:G8</f>
        <v>0</v>
      </c>
      <c r="B3" s="7" t="s">
        <v>0</v>
      </c>
      <c r="C3" s="8" t="s">
        <v>1</v>
      </c>
      <c r="D3" s="7" t="s">
        <v>2</v>
      </c>
      <c r="E3" s="9" t="s">
        <v>3</v>
      </c>
      <c r="F3" s="9" t="s">
        <v>4</v>
      </c>
      <c r="G3" s="6" t="s">
        <v>5</v>
      </c>
      <c r="H3" s="9" t="s">
        <v>6</v>
      </c>
      <c r="I3" s="6" t="s">
        <v>7</v>
      </c>
      <c r="J3" s="9" t="s">
        <v>8</v>
      </c>
      <c r="K3" s="6" t="s">
        <v>9</v>
      </c>
      <c r="L3" s="9" t="s">
        <v>10</v>
      </c>
      <c r="M3" s="6" t="s">
        <v>11</v>
      </c>
    </row>
    <row r="4" spans="1:13" s="3" customFormat="1" ht="19.5" x14ac:dyDescent="0.25">
      <c r="A4" s="10">
        <v>1</v>
      </c>
      <c r="B4" s="11">
        <v>2</v>
      </c>
      <c r="C4" s="12">
        <v>3</v>
      </c>
      <c r="D4" s="11">
        <v>4</v>
      </c>
      <c r="E4" s="11">
        <v>5</v>
      </c>
      <c r="F4" s="11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</row>
    <row r="5" spans="1:13" s="2" customFormat="1" ht="206.25" x14ac:dyDescent="0.3">
      <c r="A5" s="14">
        <v>1</v>
      </c>
      <c r="B5" s="15" t="s">
        <v>36</v>
      </c>
      <c r="C5" s="37" t="s">
        <v>31</v>
      </c>
      <c r="D5" s="15" t="s">
        <v>12</v>
      </c>
      <c r="E5" s="15" t="s">
        <v>13</v>
      </c>
      <c r="F5" s="16" t="s">
        <v>13</v>
      </c>
      <c r="G5" s="14">
        <v>1</v>
      </c>
      <c r="H5" s="28">
        <v>555500</v>
      </c>
      <c r="I5" s="17">
        <f>H5*G5</f>
        <v>555500</v>
      </c>
      <c r="J5" s="29">
        <v>583275</v>
      </c>
      <c r="K5" s="29">
        <f>J5*G5</f>
        <v>583275</v>
      </c>
      <c r="L5" s="29">
        <f>(H5+J5)/2</f>
        <v>569387.5</v>
      </c>
      <c r="M5" s="29">
        <f>(I5+K5)/2</f>
        <v>569387.5</v>
      </c>
    </row>
    <row r="6" spans="1:13" s="2" customFormat="1" ht="262.5" x14ac:dyDescent="0.3">
      <c r="A6" s="14">
        <v>2</v>
      </c>
      <c r="B6" s="38" t="s">
        <v>37</v>
      </c>
      <c r="C6" s="37" t="s">
        <v>32</v>
      </c>
      <c r="D6" s="15" t="s">
        <v>12</v>
      </c>
      <c r="E6" s="15" t="s">
        <v>13</v>
      </c>
      <c r="F6" s="16" t="s">
        <v>13</v>
      </c>
      <c r="G6" s="14">
        <v>6</v>
      </c>
      <c r="H6" s="28">
        <v>75619</v>
      </c>
      <c r="I6" s="17">
        <f t="shared" ref="I6:I8" si="0">H6*G6</f>
        <v>453714</v>
      </c>
      <c r="J6" s="29">
        <v>79340</v>
      </c>
      <c r="K6" s="29">
        <f t="shared" ref="K6:K8" si="1">J6*G6</f>
        <v>476040</v>
      </c>
      <c r="L6" s="29">
        <f t="shared" ref="L6:M9" si="2">(H6+J6)/2</f>
        <v>77479.5</v>
      </c>
      <c r="M6" s="29">
        <f t="shared" si="2"/>
        <v>464877</v>
      </c>
    </row>
    <row r="7" spans="1:13" s="2" customFormat="1" ht="112.5" x14ac:dyDescent="0.3">
      <c r="A7" s="14">
        <v>3</v>
      </c>
      <c r="B7" s="39" t="s">
        <v>14</v>
      </c>
      <c r="C7" s="40" t="s">
        <v>38</v>
      </c>
      <c r="D7" s="15" t="s">
        <v>12</v>
      </c>
      <c r="E7" s="15" t="s">
        <v>13</v>
      </c>
      <c r="F7" s="16" t="s">
        <v>13</v>
      </c>
      <c r="G7" s="14">
        <v>1</v>
      </c>
      <c r="H7" s="28">
        <v>13536</v>
      </c>
      <c r="I7" s="17">
        <f t="shared" si="0"/>
        <v>13536</v>
      </c>
      <c r="J7" s="29">
        <v>14212</v>
      </c>
      <c r="K7" s="29">
        <f t="shared" si="1"/>
        <v>14212</v>
      </c>
      <c r="L7" s="29">
        <f t="shared" si="2"/>
        <v>13874</v>
      </c>
      <c r="M7" s="29">
        <f t="shared" si="2"/>
        <v>13874</v>
      </c>
    </row>
    <row r="8" spans="1:13" s="2" customFormat="1" ht="187.5" x14ac:dyDescent="0.3">
      <c r="A8" s="14">
        <v>4</v>
      </c>
      <c r="B8" s="39" t="s">
        <v>35</v>
      </c>
      <c r="C8" s="39" t="s">
        <v>33</v>
      </c>
      <c r="D8" s="15" t="s">
        <v>34</v>
      </c>
      <c r="E8" s="15" t="s">
        <v>13</v>
      </c>
      <c r="F8" s="16" t="s">
        <v>13</v>
      </c>
      <c r="G8" s="14">
        <v>1</v>
      </c>
      <c r="H8" s="28">
        <v>67785</v>
      </c>
      <c r="I8" s="17">
        <f t="shared" si="0"/>
        <v>67785</v>
      </c>
      <c r="J8" s="29">
        <v>71174</v>
      </c>
      <c r="K8" s="29">
        <f t="shared" si="1"/>
        <v>71174</v>
      </c>
      <c r="L8" s="29">
        <f t="shared" si="2"/>
        <v>69479.5</v>
      </c>
      <c r="M8" s="29">
        <f t="shared" si="2"/>
        <v>69479.5</v>
      </c>
    </row>
    <row r="9" spans="1:13" s="2" customFormat="1" ht="18.75" x14ac:dyDescent="0.3">
      <c r="A9" s="18"/>
      <c r="B9" s="18"/>
      <c r="C9" s="19"/>
      <c r="D9" s="18"/>
      <c r="E9" s="18"/>
      <c r="F9" s="18"/>
      <c r="G9" s="18"/>
      <c r="H9" s="18"/>
      <c r="I9" s="20">
        <f>SUM(I5:I8)</f>
        <v>1090535</v>
      </c>
      <c r="J9" s="30"/>
      <c r="K9" s="31">
        <f>SUM(K5:K8)</f>
        <v>1144701</v>
      </c>
      <c r="L9" s="30"/>
      <c r="M9" s="32">
        <f t="shared" si="2"/>
        <v>1117618</v>
      </c>
    </row>
    <row r="10" spans="1:13" ht="18.75" x14ac:dyDescent="0.3">
      <c r="A10" s="21"/>
      <c r="B10" s="21"/>
      <c r="C10" s="22"/>
      <c r="D10" s="21"/>
      <c r="E10" s="21"/>
      <c r="F10" s="21"/>
      <c r="G10" s="21"/>
      <c r="H10" s="21"/>
      <c r="I10" s="21"/>
      <c r="J10" s="33"/>
      <c r="K10" s="33"/>
      <c r="L10" s="33"/>
      <c r="M10" s="33"/>
    </row>
    <row r="11" spans="1:13" s="4" customFormat="1" ht="20.25" x14ac:dyDescent="0.25">
      <c r="A11" s="23"/>
      <c r="B11" s="43" t="s">
        <v>16</v>
      </c>
      <c r="C11" s="43"/>
      <c r="D11" s="43"/>
      <c r="E11" s="43"/>
      <c r="F11" s="25"/>
      <c r="G11" s="44"/>
      <c r="H11" s="44"/>
      <c r="I11" s="44" t="s">
        <v>17</v>
      </c>
      <c r="J11" s="44"/>
      <c r="K11" s="21"/>
      <c r="L11" s="21"/>
      <c r="M11" s="21"/>
    </row>
    <row r="12" spans="1:13" s="5" customFormat="1" ht="20.25" x14ac:dyDescent="0.3">
      <c r="A12" s="24"/>
      <c r="B12" s="25"/>
      <c r="C12" s="25"/>
      <c r="D12" s="34"/>
      <c r="E12" s="34"/>
      <c r="F12" s="25"/>
      <c r="G12" s="25"/>
      <c r="H12" s="25"/>
      <c r="I12" s="25"/>
      <c r="J12" s="25"/>
      <c r="K12" s="33"/>
      <c r="L12" s="33"/>
      <c r="M12" s="33"/>
    </row>
    <row r="13" spans="1:13" s="5" customFormat="1" ht="20.25" x14ac:dyDescent="0.3">
      <c r="A13" s="24"/>
      <c r="B13" s="25" t="s">
        <v>18</v>
      </c>
      <c r="C13" s="25"/>
      <c r="D13" s="25"/>
      <c r="E13" s="25"/>
      <c r="F13" s="25"/>
      <c r="G13" s="35"/>
      <c r="H13" s="35"/>
      <c r="I13" s="35"/>
      <c r="J13" s="35"/>
      <c r="K13" s="33"/>
      <c r="L13" s="33"/>
      <c r="M13" s="33"/>
    </row>
    <row r="14" spans="1:13" s="5" customFormat="1" ht="30" customHeight="1" x14ac:dyDescent="0.3">
      <c r="A14" s="24"/>
      <c r="B14" s="25" t="s">
        <v>19</v>
      </c>
      <c r="C14" s="25"/>
      <c r="D14" s="25"/>
      <c r="E14" s="25"/>
      <c r="F14" s="25"/>
      <c r="G14" s="44"/>
      <c r="H14" s="44"/>
      <c r="I14" s="44" t="s">
        <v>20</v>
      </c>
      <c r="J14" s="44"/>
      <c r="K14" s="33"/>
      <c r="L14" s="33"/>
      <c r="M14" s="33"/>
    </row>
    <row r="15" spans="1:13" s="5" customFormat="1" ht="60" customHeight="1" x14ac:dyDescent="0.3">
      <c r="A15" s="24"/>
      <c r="B15" s="43" t="s">
        <v>21</v>
      </c>
      <c r="C15" s="43"/>
      <c r="D15" s="43"/>
      <c r="E15" s="43"/>
      <c r="F15" s="43"/>
      <c r="G15" s="25"/>
      <c r="H15" s="25"/>
      <c r="I15" s="44" t="s">
        <v>22</v>
      </c>
      <c r="J15" s="44"/>
      <c r="K15" s="33"/>
      <c r="L15" s="33"/>
      <c r="M15" s="33"/>
    </row>
    <row r="16" spans="1:13" s="5" customFormat="1" ht="51" customHeight="1" x14ac:dyDescent="0.3">
      <c r="A16" s="24"/>
      <c r="B16" s="43" t="s">
        <v>23</v>
      </c>
      <c r="C16" s="43"/>
      <c r="D16" s="43"/>
      <c r="E16" s="43"/>
      <c r="F16" s="25"/>
      <c r="G16" s="44"/>
      <c r="H16" s="44"/>
      <c r="I16" s="44" t="s">
        <v>24</v>
      </c>
      <c r="J16" s="44"/>
      <c r="K16" s="33"/>
      <c r="L16" s="33"/>
      <c r="M16" s="33"/>
    </row>
    <row r="17" spans="1:13" s="5" customFormat="1" ht="48.75" customHeight="1" x14ac:dyDescent="0.3">
      <c r="A17" s="24"/>
      <c r="B17" s="43" t="s">
        <v>25</v>
      </c>
      <c r="C17" s="43"/>
      <c r="D17" s="43"/>
      <c r="E17" s="43"/>
      <c r="F17" s="43"/>
      <c r="G17" s="44"/>
      <c r="H17" s="44"/>
      <c r="I17" s="44" t="s">
        <v>26</v>
      </c>
      <c r="J17" s="44"/>
      <c r="K17" s="33"/>
      <c r="L17" s="33"/>
      <c r="M17" s="33"/>
    </row>
    <row r="18" spans="1:13" s="5" customFormat="1" ht="45.75" customHeight="1" x14ac:dyDescent="0.3">
      <c r="A18" s="24"/>
      <c r="B18" s="43" t="s">
        <v>27</v>
      </c>
      <c r="C18" s="43"/>
      <c r="D18" s="43"/>
      <c r="E18" s="43"/>
      <c r="F18" s="43"/>
      <c r="G18" s="44"/>
      <c r="H18" s="44"/>
      <c r="I18" s="44" t="s">
        <v>28</v>
      </c>
      <c r="J18" s="44"/>
      <c r="K18" s="33"/>
      <c r="L18" s="33"/>
      <c r="M18" s="33"/>
    </row>
    <row r="19" spans="1:13" s="5" customFormat="1" ht="35.25" customHeight="1" x14ac:dyDescent="0.3">
      <c r="A19" s="24"/>
      <c r="B19" s="43" t="s">
        <v>29</v>
      </c>
      <c r="C19" s="43"/>
      <c r="D19" s="43"/>
      <c r="E19" s="43"/>
      <c r="F19" s="25"/>
      <c r="G19" s="44"/>
      <c r="H19" s="44"/>
      <c r="I19" s="44" t="s">
        <v>30</v>
      </c>
      <c r="J19" s="44"/>
      <c r="K19" s="33"/>
      <c r="L19" s="33"/>
      <c r="M19" s="33"/>
    </row>
  </sheetData>
  <mergeCells count="21">
    <mergeCell ref="B19:E19"/>
    <mergeCell ref="G19:H19"/>
    <mergeCell ref="I19:J19"/>
    <mergeCell ref="B17:F17"/>
    <mergeCell ref="G17:H17"/>
    <mergeCell ref="I17:J17"/>
    <mergeCell ref="B18:F18"/>
    <mergeCell ref="G18:H18"/>
    <mergeCell ref="I18:J18"/>
    <mergeCell ref="B15:F15"/>
    <mergeCell ref="I15:J15"/>
    <mergeCell ref="B16:E16"/>
    <mergeCell ref="G16:H16"/>
    <mergeCell ref="I16:J16"/>
    <mergeCell ref="A1:M1"/>
    <mergeCell ref="B11:E11"/>
    <mergeCell ref="G11:H11"/>
    <mergeCell ref="I11:J11"/>
    <mergeCell ref="G14:H14"/>
    <mergeCell ref="I14:J14"/>
    <mergeCell ref="A2:M2"/>
  </mergeCells>
  <pageMargins left="0.25" right="0.25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онкогенетика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Наталя Сергіївна Трофімова</dc:creator>
  <cp:lastModifiedBy>user</cp:lastModifiedBy>
  <cp:lastPrinted>2024-11-19T10:50:53Z</cp:lastPrinted>
  <dcterms:created xsi:type="dcterms:W3CDTF">2015-06-05T18:19:34Z</dcterms:created>
  <dcterms:modified xsi:type="dcterms:W3CDTF">2024-12-02T13:18:43Z</dcterms:modified>
</cp:coreProperties>
</file>