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/>
  <xr:revisionPtr revIDLastSave="0" documentId="8_{B7815255-4E96-49B2-B0B1-5473C0CA2861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хімія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7" i="1" l="1"/>
  <c r="N8" i="1"/>
  <c r="N9" i="1"/>
  <c r="N10" i="1"/>
  <c r="N11" i="1"/>
  <c r="O11" i="1" s="1"/>
  <c r="N12" i="1"/>
  <c r="O12" i="1" s="1"/>
  <c r="N13" i="1"/>
  <c r="N14" i="1"/>
  <c r="O14" i="1" s="1"/>
  <c r="N15" i="1"/>
  <c r="N16" i="1"/>
  <c r="N17" i="1"/>
  <c r="N18" i="1"/>
  <c r="N19" i="1"/>
  <c r="N20" i="1"/>
  <c r="N21" i="1"/>
  <c r="O21" i="1" s="1"/>
  <c r="N6" i="1"/>
  <c r="O6" i="1" s="1"/>
  <c r="O7" i="1"/>
  <c r="O8" i="1"/>
  <c r="O9" i="1"/>
  <c r="O10" i="1"/>
  <c r="O13" i="1"/>
  <c r="O15" i="1"/>
  <c r="O16" i="1"/>
  <c r="O17" i="1"/>
  <c r="O18" i="1"/>
  <c r="O19" i="1"/>
  <c r="O20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6" i="1"/>
  <c r="M23" i="1" s="1"/>
  <c r="K7" i="1" l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6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6" i="1"/>
  <c r="I7" i="1"/>
  <c r="I8" i="1"/>
  <c r="K23" i="1" l="1"/>
  <c r="I23" i="1"/>
  <c r="O23" i="1" l="1"/>
</calcChain>
</file>

<file path=xl/sharedStrings.xml><?xml version="1.0" encoding="utf-8"?>
<sst xmlns="http://schemas.openxmlformats.org/spreadsheetml/2006/main" count="114" uniqueCount="77">
  <si>
    <t>№ п/п</t>
  </si>
  <si>
    <t>Назва реагенту</t>
  </si>
  <si>
    <t>Одиниця виміру</t>
  </si>
  <si>
    <t>Кількість</t>
  </si>
  <si>
    <t>МТВ</t>
  </si>
  <si>
    <t>Код ДК 021:2015:</t>
  </si>
  <si>
    <t>Ціна 1  за одиницю, грн</t>
  </si>
  <si>
    <t>Ціна 2  за одиницю, грн</t>
  </si>
  <si>
    <t>Сума 1, грн</t>
  </si>
  <si>
    <t>Сума 2, грн</t>
  </si>
  <si>
    <t>Сума середня, грн</t>
  </si>
  <si>
    <t>Ціна середня за одиницю, грн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</si>
  <si>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</si>
  <si>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</si>
  <si>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</si>
  <si>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</si>
  <si>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</si>
  <si>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</si>
  <si>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 xml:space="preserve">Медичний директор з поліклінічной роботи                 </t>
  </si>
  <si>
    <t>Володимир СОВА</t>
  </si>
  <si>
    <t>Завідувач відділом імуногістохімічних досліджень дитячого патологоанатомічного відділення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</si>
  <si>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</si>
  <si>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</si>
  <si>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</si>
  <si>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Завідувач лабораторії медичної генетики СМГЦ</t>
  </si>
  <si>
    <t>Наталія ОЛЬХОВИЧ</t>
  </si>
  <si>
    <t>компл</t>
  </si>
  <si>
    <t>шт</t>
  </si>
  <si>
    <t>Код НК</t>
  </si>
  <si>
    <t>Beta Mark TCR Vbeta Repertoire Kit (25 tests, RUO)   Набір для визначення Т-клітинних рецепторів Vбета (25 тестів)</t>
  </si>
  <si>
    <t>ViaKrome 405 Fixable Viability Dye (200 tests, RUO)   Барвник ViaKrome 405 для визначення життездатності клітин (200 тестів)</t>
  </si>
  <si>
    <t>Annexin V-FITC/7-AAD kit (150 t.)   Набір ANNEXIN V FITC/7-AAD (150 тестів)</t>
  </si>
  <si>
    <t>Mini &amp; MidiMACS™ Starting Kits   Набір для запуску лабораторних аналізаторів серії MACS (RUO)</t>
  </si>
  <si>
    <t>QuadroMACS™ Starting Kit (LS)   Набір для запуску лабораторного аналізатора Квадро-MACS (RUO)</t>
  </si>
  <si>
    <t>LS Columns (25)   Колонки для сепарації LS, 25 шт в упаковці (RUO)</t>
  </si>
  <si>
    <t>LS Column Adapter   Адаптер колонок сепарації LS (RUO)</t>
  </si>
  <si>
    <t>CD4 MicroBeads, human   Набір мікрочасток для ізоляції людських Т-хелперів (RUO)</t>
  </si>
  <si>
    <t>LD Columns (25)   Колонки для сепарації LD, 25 шт в упаковці (RUO)</t>
  </si>
  <si>
    <t>MACS® MultiStand   Підставка для колонок MACS® MultiStand (RUO)</t>
  </si>
  <si>
    <t>MACSxpress® Whole Blood CD4 T Cell Isolation Kit, human   Набір MACSxpress для ізоляції людських Т-хелперів з цільної крові (RUO)</t>
  </si>
  <si>
    <t>StraightFrom® Whole Blood CD4 MicroBeads, human   Набір мікрочасток StraightFrom для людських Т-хелперів (RUO)</t>
  </si>
  <si>
    <t>T Cell TransAct™, human   Реагент TransAct для активації в пробірці людських Т-клітин (RUO)</t>
  </si>
  <si>
    <t>Human IL-2 IS (50 µg)   Ліофілізований людський IL-2 для стимуляції росту та диференціювання лімфоїдних клітин, 50 µg (RUO)</t>
  </si>
  <si>
    <t>Human IL-2 IS (25 µg)   Ліофілізований людський IL-15 для проліферації та активації лімфоїдних клітин, 25 µg (RUO)</t>
  </si>
  <si>
    <t>TexMACS™ Medium (500 ml)   Розчин TexMACS™ Medium для культури клітин, 500 мл (RUO)</t>
  </si>
  <si>
    <t>набір</t>
  </si>
  <si>
    <t>паков</t>
  </si>
  <si>
    <t>Набір для визначення Т-клітинних рецепторів Vбета. Реагент призначений для використання в проточних цитометрах. Кількість тестів  в упаковці не менше 25 тестів</t>
  </si>
  <si>
    <t>Набір для оцінки життєздатності клітин з Анексином V та барвником 7-AAD. Реагент призначений для використання в проточних цитометрах. Кількість тестів  в упаковці не менше 150 тестів</t>
  </si>
  <si>
    <t>Набір для оцінки життєздатності клітин з барвником ViaKrome 405. Реагент призначений для використання в проточних цитометрах. Кількість тестів  в упаковці не менше 200 тестів</t>
  </si>
  <si>
    <t>Ціна 3  за одиницю, грн</t>
  </si>
  <si>
    <t>Сума 3, грн</t>
  </si>
  <si>
    <t>Адаптер призначений для колонок для сепарації. Кількість - 1 штука</t>
  </si>
  <si>
    <t>Набір призначений для запуску лабораторних аналізаторів MACS. Кількість - 1 штука</t>
  </si>
  <si>
    <t>Набір мікрочасток призначених для ізоляції  10х9 людських Т-хелперів (клітин, що несуть CD4-антиген на поверхні)</t>
  </si>
  <si>
    <t>Колонки призначені для сепарації клітин (LD). Кількість в упаковці 25 шт</t>
  </si>
  <si>
    <t>Колонки призначені для сепарації клітин (LS). Кількість в упаковці 25 шт</t>
  </si>
  <si>
    <t>Набір призначений для запуску лабораторного аналізатора Квадро-MACS. Кількість - 1 штука</t>
  </si>
  <si>
    <t>Підставка призначена для колонок MACS®. Кількість - 1 штука</t>
  </si>
  <si>
    <t>Набір мікрочасток для людських Т-хелперів (клітин, що несуть CD4-антиген на поверхні). Кількість цільної крові, з якою можна працювати - не менше 40 мл</t>
  </si>
  <si>
    <t>Реагент TransAct для активації в пробірці людських Т-клітин (клітин, що несуть CD3- антиген на поверхні). Кількість реагенту в упаковці не менше 4 мл</t>
  </si>
  <si>
    <t>Набір для ізоляції людських Т-хелперів з цільної крові. Кількість цільної крові, з якою можна працювати - не менше 60 мл</t>
  </si>
  <si>
    <t>Ліофілізований людський Інтерлейкін-2 призначений для стимуляції росту та диференціювання лімфоїдних клітин. Кількість в упаковці не менше 50 мкг</t>
  </si>
  <si>
    <t>Ліофілізований людський Інтерлейкін-15 призначений для проліферації та активації лімфоїдних клітин. Кількість в упаковці не менше 25 мкг</t>
  </si>
  <si>
    <t>61761 - Т-лімфоцити антигенроспізнавальний рецептор альфа / бета ланцюг ІВД, антитіла</t>
  </si>
  <si>
    <t>63094 - Розчин життєздатності клітин ІВД</t>
  </si>
  <si>
    <t>41426 - Контроль середовища розділення лімфоцитів</t>
  </si>
  <si>
    <t>Культуральне середовище, призначене для культури клітин. Кількість у флаконі не менше 500 мл</t>
  </si>
  <si>
    <t>60111 - 
Система для магнітної сепарації клітин</t>
  </si>
  <si>
    <t xml:space="preserve">58567 - Живильне середовище для клітинної культури ІВД
</t>
  </si>
  <si>
    <t xml:space="preserve">41426 - Контроль середовища розділення лімфоцитів
</t>
  </si>
  <si>
    <t>Разом:</t>
  </si>
  <si>
    <t>ІНФОРМАЦІЯ
про необхідні технічні, якісні та кількісні характеристики предмету закупівлі  лікарські засоби різні - код ДК 021:2015: 33696500-(лабораторні реагенти)</t>
  </si>
  <si>
    <t>Заступник генерального директора з економічних питань</t>
  </si>
  <si>
    <t>В'ячеслав ФЕДОРОВ</t>
  </si>
  <si>
    <r>
      <rPr>
        <sz val="14"/>
        <rFont val="Times New Roman"/>
        <family val="1"/>
        <charset val="204"/>
      </rPr>
      <t xml:space="preserve">33696500-0 - Лабораторні реактиви: </t>
    </r>
    <r>
      <rPr>
        <sz val="14"/>
        <color rgb="FFFF0000"/>
        <rFont val="Times New Roman"/>
        <family val="1"/>
        <charset val="204"/>
      </rPr>
      <t xml:space="preserve">
</t>
    </r>
  </si>
  <si>
    <t xml:space="preserve">                     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</si>
</sst>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_-;\-* #,##0.00_-;_-* &quot;-&quot;??_-;_-@_-"/>
    <numFmt numFmtId="165" formatCode="_-* #,##0.00\ _₴_-;\-* #,##0.00\ _₴_-;_-* &quot;-&quot;??\ _₴_-;_-@_-"/>
    <numFmt numFmtId="166" formatCode="_-* #,##0.00_₴_-;\-* #,##0.00_₴_-;_-* &quot;-&quot;??_₴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7030A0"/>
      <name val="Times New Roman"/>
      <family val="1"/>
      <charset val="204"/>
    </font>
    <font>
      <sz val="14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b/>
      <sz val="2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center" vertical="top"/>
    </xf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horizontal="center" vertical="top"/>
    </xf>
    <xf numFmtId="166" fontId="3" fillId="2" borderId="0" xfId="0" applyNumberFormat="1" applyFont="1" applyFill="1" applyAlignment="1">
      <alignment horizontal="center" vertical="top"/>
    </xf>
    <xf numFmtId="0" fontId="4" fillId="2" borderId="0" xfId="0" applyFont="1" applyFill="1" applyAlignment="1" applyProtection="1">
      <alignment horizontal="center" vertical="top"/>
      <protection locked="0"/>
    </xf>
    <xf numFmtId="0" fontId="5" fillId="2" borderId="0" xfId="0" applyFont="1" applyFill="1" applyAlignment="1">
      <alignment horizontal="center" vertical="top"/>
    </xf>
    <xf numFmtId="166" fontId="5" fillId="2" borderId="0" xfId="0" applyNumberFormat="1" applyFont="1" applyFill="1" applyAlignment="1">
      <alignment horizontal="center" vertical="top"/>
    </xf>
    <xf numFmtId="0" fontId="5" fillId="2" borderId="0" xfId="0" applyFont="1" applyFill="1" applyAlignment="1">
      <alignment vertical="top"/>
    </xf>
    <xf numFmtId="0" fontId="4" fillId="2" borderId="5" xfId="0" applyFont="1" applyFill="1" applyBorder="1" applyAlignment="1">
      <alignment horizontal="center" vertical="top"/>
    </xf>
    <xf numFmtId="0" fontId="7" fillId="2" borderId="4" xfId="0" applyFont="1" applyFill="1" applyBorder="1" applyAlignment="1">
      <alignment vertical="top"/>
    </xf>
    <xf numFmtId="0" fontId="7" fillId="2" borderId="7" xfId="0" applyFont="1" applyFill="1" applyBorder="1" applyAlignment="1">
      <alignment vertical="top"/>
    </xf>
    <xf numFmtId="0" fontId="7" fillId="2" borderId="9" xfId="0" applyFont="1" applyFill="1" applyBorder="1" applyAlignment="1">
      <alignment vertical="top"/>
    </xf>
    <xf numFmtId="0" fontId="7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7" fillId="2" borderId="2" xfId="0" applyFont="1" applyFill="1" applyBorder="1" applyAlignment="1">
      <alignment horizontal="center" vertical="top" wrapText="1"/>
    </xf>
    <xf numFmtId="166" fontId="7" fillId="2" borderId="2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0" borderId="4" xfId="0" applyFont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left" vertical="top" wrapText="1"/>
      <protection locked="0"/>
    </xf>
    <xf numFmtId="0" fontId="9" fillId="0" borderId="1" xfId="0" applyFont="1" applyBorder="1" applyAlignment="1" applyProtection="1">
      <alignment horizontal="left" vertical="top" wrapText="1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0" fontId="5" fillId="0" borderId="4" xfId="0" applyFont="1" applyBorder="1" applyAlignment="1" applyProtection="1">
      <alignment horizontal="center" vertical="top"/>
      <protection locked="0"/>
    </xf>
    <xf numFmtId="1" fontId="5" fillId="0" borderId="4" xfId="0" applyNumberFormat="1" applyFont="1" applyBorder="1" applyAlignment="1" applyProtection="1">
      <alignment horizontal="center" vertical="top"/>
      <protection locked="0"/>
    </xf>
    <xf numFmtId="4" fontId="5" fillId="0" borderId="4" xfId="0" applyNumberFormat="1" applyFont="1" applyBorder="1" applyAlignment="1" applyProtection="1">
      <alignment vertical="top"/>
      <protection locked="0"/>
    </xf>
    <xf numFmtId="165" fontId="5" fillId="2" borderId="1" xfId="0" applyNumberFormat="1" applyFont="1" applyFill="1" applyBorder="1" applyAlignment="1" applyProtection="1">
      <alignment horizontal="center" vertical="top"/>
      <protection locked="0"/>
    </xf>
    <xf numFmtId="166" fontId="5" fillId="2" borderId="1" xfId="0" applyNumberFormat="1" applyFont="1" applyFill="1" applyBorder="1" applyAlignment="1" applyProtection="1">
      <alignment horizontal="center" vertical="top"/>
      <protection locked="0"/>
    </xf>
    <xf numFmtId="165" fontId="7" fillId="2" borderId="1" xfId="0" applyNumberFormat="1" applyFont="1" applyFill="1" applyBorder="1" applyAlignment="1" applyProtection="1">
      <alignment horizontal="center" vertical="top"/>
      <protection locked="0"/>
    </xf>
    <xf numFmtId="0" fontId="5" fillId="2" borderId="1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5" fillId="2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center" vertical="top"/>
    </xf>
    <xf numFmtId="1" fontId="5" fillId="0" borderId="4" xfId="0" applyNumberFormat="1" applyFont="1" applyBorder="1" applyAlignment="1">
      <alignment horizontal="center" vertical="top"/>
    </xf>
    <xf numFmtId="4" fontId="5" fillId="0" borderId="4" xfId="0" applyNumberFormat="1" applyFont="1" applyBorder="1" applyAlignment="1">
      <alignment vertical="top"/>
    </xf>
    <xf numFmtId="165" fontId="5" fillId="2" borderId="1" xfId="0" applyNumberFormat="1" applyFont="1" applyFill="1" applyBorder="1" applyAlignment="1">
      <alignment horizontal="center" vertical="top"/>
    </xf>
    <xf numFmtId="166" fontId="5" fillId="2" borderId="1" xfId="0" applyNumberFormat="1" applyFont="1" applyFill="1" applyBorder="1" applyAlignment="1">
      <alignment horizontal="center" vertical="top"/>
    </xf>
    <xf numFmtId="165" fontId="7" fillId="2" borderId="1" xfId="0" applyNumberFormat="1" applyFont="1" applyFill="1" applyBorder="1" applyAlignment="1">
      <alignment horizontal="center" vertical="top"/>
    </xf>
    <xf numFmtId="0" fontId="5" fillId="2" borderId="11" xfId="0" applyFont="1" applyFill="1" applyBorder="1" applyAlignment="1">
      <alignment horizontal="center" vertical="top" wrapText="1"/>
    </xf>
    <xf numFmtId="0" fontId="9" fillId="0" borderId="11" xfId="0" applyFont="1" applyBorder="1" applyAlignment="1">
      <alignment horizontal="left" vertical="top" wrapText="1"/>
    </xf>
    <xf numFmtId="0" fontId="6" fillId="2" borderId="11" xfId="0" applyFont="1" applyFill="1" applyBorder="1" applyAlignment="1" applyProtection="1">
      <alignment horizontal="center" vertical="top" wrapText="1"/>
      <protection locked="0"/>
    </xf>
    <xf numFmtId="165" fontId="5" fillId="2" borderId="11" xfId="0" applyNumberFormat="1" applyFont="1" applyFill="1" applyBorder="1" applyAlignment="1">
      <alignment horizontal="center" vertical="top"/>
    </xf>
    <xf numFmtId="166" fontId="5" fillId="2" borderId="11" xfId="0" applyNumberFormat="1" applyFont="1" applyFill="1" applyBorder="1" applyAlignment="1">
      <alignment horizontal="center" vertical="top"/>
    </xf>
    <xf numFmtId="165" fontId="7" fillId="2" borderId="11" xfId="0" applyNumberFormat="1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0" borderId="5" xfId="0" applyFont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/>
    </xf>
    <xf numFmtId="166" fontId="5" fillId="2" borderId="5" xfId="0" applyNumberFormat="1" applyFont="1" applyFill="1" applyBorder="1" applyAlignment="1">
      <alignment horizontal="center" vertical="top"/>
    </xf>
    <xf numFmtId="165" fontId="5" fillId="2" borderId="5" xfId="0" applyNumberFormat="1" applyFont="1" applyFill="1" applyBorder="1" applyAlignment="1">
      <alignment horizontal="center" vertical="top"/>
    </xf>
    <xf numFmtId="166" fontId="5" fillId="2" borderId="5" xfId="0" applyNumberFormat="1" applyFont="1" applyFill="1" applyBorder="1" applyAlignment="1">
      <alignment horizontal="center" vertical="top" wrapText="1"/>
    </xf>
    <xf numFmtId="165" fontId="7" fillId="2" borderId="5" xfId="0" applyNumberFormat="1" applyFont="1" applyFill="1" applyBorder="1" applyAlignment="1">
      <alignment horizontal="center" vertical="top"/>
    </xf>
    <xf numFmtId="0" fontId="7" fillId="2" borderId="0" xfId="0" applyFont="1" applyFill="1" applyAlignment="1">
      <alignment horizontal="center" vertical="top"/>
    </xf>
    <xf numFmtId="0" fontId="7" fillId="2" borderId="0" xfId="0" applyFont="1" applyFill="1" applyAlignment="1">
      <alignment vertical="top"/>
    </xf>
    <xf numFmtId="166" fontId="7" fillId="2" borderId="0" xfId="0" applyNumberFormat="1" applyFont="1" applyFill="1" applyAlignment="1">
      <alignment horizontal="center" vertical="top"/>
    </xf>
    <xf numFmtId="165" fontId="7" fillId="2" borderId="0" xfId="0" applyNumberFormat="1" applyFont="1" applyFill="1" applyAlignment="1">
      <alignment horizontal="center" vertical="top"/>
    </xf>
    <xf numFmtId="0" fontId="10" fillId="0" borderId="0" xfId="0" applyFont="1" applyAlignment="1">
      <alignment vertical="top" wrapText="1"/>
    </xf>
    <xf numFmtId="0" fontId="11" fillId="0" borderId="0" xfId="0" applyFont="1" applyAlignment="1">
      <alignment horizontal="center" vertical="center"/>
    </xf>
    <xf numFmtId="164" fontId="11" fillId="0" borderId="0" xfId="3" applyFont="1" applyFill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164" fontId="12" fillId="0" borderId="0" xfId="3" applyFont="1" applyFill="1" applyBorder="1" applyAlignment="1">
      <alignment horizontal="left" vertical="center"/>
    </xf>
    <xf numFmtId="0" fontId="10" fillId="0" borderId="0" xfId="0" applyFont="1" applyAlignment="1">
      <alignment vertical="top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 shrinkToFit="1"/>
    </xf>
    <xf numFmtId="0" fontId="11" fillId="2" borderId="0" xfId="0" applyFont="1" applyFill="1" applyAlignment="1">
      <alignment horizontal="center" vertical="top"/>
    </xf>
    <xf numFmtId="0" fontId="11" fillId="2" borderId="0" xfId="0" applyFont="1" applyFill="1" applyAlignment="1">
      <alignment vertical="top"/>
    </xf>
    <xf numFmtId="0" fontId="11" fillId="0" borderId="3" xfId="0" applyFont="1" applyBorder="1" applyAlignment="1">
      <alignment horizontal="center" vertical="center"/>
    </xf>
    <xf numFmtId="164" fontId="11" fillId="0" borderId="3" xfId="3" applyFont="1" applyFill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vertical="top"/>
    </xf>
    <xf numFmtId="164" fontId="12" fillId="0" borderId="3" xfId="3" applyFont="1" applyFill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1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horizontal="center" vertical="center"/>
    </xf>
    <xf numFmtId="0" fontId="12" fillId="0" borderId="12" xfId="0" applyFont="1" applyBorder="1" applyAlignment="1">
      <alignment horizontal="left" vertical="center"/>
    </xf>
    <xf numFmtId="164" fontId="11" fillId="0" borderId="12" xfId="3" applyFont="1" applyFill="1" applyBorder="1" applyAlignment="1">
      <alignment horizontal="left" vertical="center"/>
    </xf>
    <xf numFmtId="0" fontId="10" fillId="0" borderId="12" xfId="0" applyFont="1" applyBorder="1" applyAlignment="1">
      <alignment vertical="top"/>
    </xf>
    <xf numFmtId="164" fontId="12" fillId="0" borderId="12" xfId="3" applyFont="1" applyFill="1" applyBorder="1" applyAlignment="1">
      <alignment horizontal="left" vertical="center"/>
    </xf>
    <xf numFmtId="0" fontId="11" fillId="2" borderId="12" xfId="0" applyFont="1" applyFill="1" applyBorder="1" applyAlignment="1">
      <alignment vertical="top"/>
    </xf>
    <xf numFmtId="0" fontId="11" fillId="2" borderId="12" xfId="0" applyFont="1" applyFill="1" applyBorder="1" applyAlignment="1">
      <alignment horizontal="center" vertical="top"/>
    </xf>
    <xf numFmtId="0" fontId="11" fillId="0" borderId="12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7" fillId="2" borderId="5" xfId="0" applyFont="1" applyFill="1" applyBorder="1" applyAlignment="1">
      <alignment horizontal="center" vertical="top" wrapText="1"/>
    </xf>
    <xf numFmtId="0" fontId="7" fillId="2" borderId="6" xfId="0" applyFont="1" applyFill="1" applyBorder="1" applyAlignment="1">
      <alignment horizontal="center" vertical="top" wrapText="1"/>
    </xf>
    <xf numFmtId="0" fontId="7" fillId="2" borderId="0" xfId="0" applyFont="1" applyFill="1" applyAlignment="1">
      <alignment horizontal="center" vertical="top" wrapText="1"/>
    </xf>
    <xf numFmtId="0" fontId="7" fillId="2" borderId="8" xfId="0" applyFont="1" applyFill="1" applyBorder="1" applyAlignment="1">
      <alignment horizontal="center" vertical="top" wrapText="1"/>
    </xf>
    <xf numFmtId="0" fontId="7" fillId="2" borderId="3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</cellXfs>
  <cellStyles count="4">
    <cellStyle name="Звичайний" xfId="0" builtinId="0"/>
    <cellStyle name="Обычный 2" xfId="1" xr:uid="{00000000-0005-0000-0000-000001000000}"/>
    <cellStyle name="Финансовый 2" xfId="2" xr:uid="{00000000-0005-0000-0000-000003000000}"/>
    <cellStyle name="Фінансови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5"/>
  <sheetViews>
    <sheetView tabSelected="1" zoomScale="85" zoomScaleNormal="85" workbookViewId="0">
      <selection activeCell="G6" sqref="G6"/>
    </sheetView>
  </sheetViews>
  <sheetFormatPr defaultColWidth="9.140625" defaultRowHeight="15.75" x14ac:dyDescent="0.25"/>
  <cols>
    <col min="1" max="1" width="6.140625" style="4" customWidth="1"/>
    <col min="2" max="2" width="38.28515625" style="4" customWidth="1"/>
    <col min="3" max="3" width="47" style="4" customWidth="1"/>
    <col min="4" max="4" width="28.42578125" style="4" customWidth="1"/>
    <col min="5" max="5" width="18.85546875" style="4" customWidth="1"/>
    <col min="6" max="6" width="14" style="4" customWidth="1"/>
    <col min="7" max="7" width="15.42578125" style="4" customWidth="1"/>
    <col min="8" max="8" width="15.42578125" style="5" customWidth="1"/>
    <col min="9" max="9" width="21.5703125" style="4" customWidth="1"/>
    <col min="10" max="10" width="15.42578125" style="5" customWidth="1"/>
    <col min="11" max="13" width="20" style="4" customWidth="1"/>
    <col min="14" max="14" width="19.7109375" style="5" customWidth="1"/>
    <col min="15" max="15" width="22.85546875" style="4" customWidth="1"/>
    <col min="16" max="16384" width="9.140625" style="3"/>
  </cols>
  <sheetData>
    <row r="1" spans="1:15" ht="45.75" customHeight="1" x14ac:dyDescent="0.25">
      <c r="E1" s="90" t="s">
        <v>76</v>
      </c>
      <c r="F1" s="91"/>
      <c r="G1" s="91"/>
      <c r="H1" s="91"/>
      <c r="I1" s="91"/>
      <c r="J1" s="91"/>
      <c r="K1" s="91"/>
      <c r="L1" s="91"/>
      <c r="M1" s="91"/>
    </row>
    <row r="2" spans="1:15" ht="18.75" x14ac:dyDescent="0.25">
      <c r="A2" s="11"/>
      <c r="B2" s="83" t="s">
        <v>72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4"/>
    </row>
    <row r="3" spans="1:15" ht="15.75" customHeight="1" x14ac:dyDescent="0.25">
      <c r="A3" s="12"/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6"/>
    </row>
    <row r="4" spans="1:15" s="1" customFormat="1" ht="18.75" x14ac:dyDescent="0.25">
      <c r="A4" s="13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8"/>
    </row>
    <row r="5" spans="1:15" s="2" customFormat="1" ht="56.25" x14ac:dyDescent="0.25">
      <c r="A5" s="14" t="s">
        <v>0</v>
      </c>
      <c r="B5" s="14" t="s">
        <v>1</v>
      </c>
      <c r="C5" s="14" t="s">
        <v>4</v>
      </c>
      <c r="D5" s="15" t="s">
        <v>28</v>
      </c>
      <c r="E5" s="14" t="s">
        <v>5</v>
      </c>
      <c r="F5" s="14" t="s">
        <v>2</v>
      </c>
      <c r="G5" s="16" t="s">
        <v>3</v>
      </c>
      <c r="H5" s="17" t="s">
        <v>6</v>
      </c>
      <c r="I5" s="16" t="s">
        <v>8</v>
      </c>
      <c r="J5" s="17" t="s">
        <v>7</v>
      </c>
      <c r="K5" s="16" t="s">
        <v>9</v>
      </c>
      <c r="L5" s="17" t="s">
        <v>50</v>
      </c>
      <c r="M5" s="16" t="s">
        <v>51</v>
      </c>
      <c r="N5" s="17" t="s">
        <v>11</v>
      </c>
      <c r="O5" s="16" t="s">
        <v>10</v>
      </c>
    </row>
    <row r="6" spans="1:15" s="6" customFormat="1" ht="93.75" x14ac:dyDescent="0.25">
      <c r="A6" s="18">
        <v>1</v>
      </c>
      <c r="B6" s="19" t="s">
        <v>29</v>
      </c>
      <c r="C6" s="20" t="s">
        <v>47</v>
      </c>
      <c r="D6" s="21" t="s">
        <v>64</v>
      </c>
      <c r="E6" s="22" t="s">
        <v>75</v>
      </c>
      <c r="F6" s="23" t="s">
        <v>45</v>
      </c>
      <c r="G6" s="24">
        <v>1</v>
      </c>
      <c r="H6" s="25">
        <v>274752</v>
      </c>
      <c r="I6" s="26">
        <f>H6*G6</f>
        <v>274752</v>
      </c>
      <c r="J6" s="25">
        <v>275976</v>
      </c>
      <c r="K6" s="26">
        <f>J6*G6</f>
        <v>275976</v>
      </c>
      <c r="L6" s="26">
        <v>277044</v>
      </c>
      <c r="M6" s="26">
        <f>L6*G6</f>
        <v>277044</v>
      </c>
      <c r="N6" s="27">
        <f>(H6+J6+L6)/3</f>
        <v>275924</v>
      </c>
      <c r="O6" s="28">
        <f>N6*G6</f>
        <v>275924</v>
      </c>
    </row>
    <row r="7" spans="1:15" s="2" customFormat="1" ht="96" customHeight="1" x14ac:dyDescent="0.25">
      <c r="A7" s="29">
        <v>2</v>
      </c>
      <c r="B7" s="30" t="s">
        <v>30</v>
      </c>
      <c r="C7" s="31" t="s">
        <v>49</v>
      </c>
      <c r="D7" s="32" t="s">
        <v>65</v>
      </c>
      <c r="E7" s="22" t="s">
        <v>75</v>
      </c>
      <c r="F7" s="33" t="s">
        <v>45</v>
      </c>
      <c r="G7" s="34">
        <v>1</v>
      </c>
      <c r="H7" s="35">
        <v>23088</v>
      </c>
      <c r="I7" s="36">
        <f t="shared" ref="I7:I21" si="0">H7*G7</f>
        <v>23088</v>
      </c>
      <c r="J7" s="35">
        <v>24540</v>
      </c>
      <c r="K7" s="36">
        <f t="shared" ref="K7:K21" si="1">J7*G7</f>
        <v>24540</v>
      </c>
      <c r="L7" s="36">
        <v>25080</v>
      </c>
      <c r="M7" s="36">
        <f t="shared" ref="M7:M21" si="2">L7*G7</f>
        <v>25080</v>
      </c>
      <c r="N7" s="37">
        <f t="shared" ref="N7:N21" si="3">(H7+J7+L7)/3</f>
        <v>24236</v>
      </c>
      <c r="O7" s="38">
        <f t="shared" ref="O7:O21" si="4">N7*G7</f>
        <v>24236</v>
      </c>
    </row>
    <row r="8" spans="1:15" s="2" customFormat="1" ht="96" customHeight="1" x14ac:dyDescent="0.25">
      <c r="A8" s="29">
        <v>3</v>
      </c>
      <c r="B8" s="30" t="s">
        <v>31</v>
      </c>
      <c r="C8" s="31" t="s">
        <v>48</v>
      </c>
      <c r="D8" s="32" t="s">
        <v>65</v>
      </c>
      <c r="E8" s="22" t="s">
        <v>75</v>
      </c>
      <c r="F8" s="33" t="s">
        <v>26</v>
      </c>
      <c r="G8" s="34">
        <v>1</v>
      </c>
      <c r="H8" s="35">
        <v>34392</v>
      </c>
      <c r="I8" s="36">
        <f t="shared" si="0"/>
        <v>34392</v>
      </c>
      <c r="J8" s="35">
        <v>34788</v>
      </c>
      <c r="K8" s="36">
        <f t="shared" si="1"/>
        <v>34788</v>
      </c>
      <c r="L8" s="36">
        <v>34680</v>
      </c>
      <c r="M8" s="36">
        <f t="shared" si="2"/>
        <v>34680</v>
      </c>
      <c r="N8" s="37">
        <f t="shared" si="3"/>
        <v>34620</v>
      </c>
      <c r="O8" s="38">
        <f t="shared" si="4"/>
        <v>34620</v>
      </c>
    </row>
    <row r="9" spans="1:15" s="2" customFormat="1" ht="59.25" customHeight="1" x14ac:dyDescent="0.25">
      <c r="A9" s="29">
        <v>4</v>
      </c>
      <c r="B9" s="30" t="s">
        <v>32</v>
      </c>
      <c r="C9" s="30" t="s">
        <v>53</v>
      </c>
      <c r="D9" s="32" t="s">
        <v>68</v>
      </c>
      <c r="E9" s="22" t="s">
        <v>75</v>
      </c>
      <c r="F9" s="33" t="s">
        <v>45</v>
      </c>
      <c r="G9" s="34">
        <v>1</v>
      </c>
      <c r="H9" s="35">
        <v>183492</v>
      </c>
      <c r="I9" s="36">
        <f t="shared" si="0"/>
        <v>183492</v>
      </c>
      <c r="J9" s="35">
        <v>184656</v>
      </c>
      <c r="K9" s="36">
        <f t="shared" si="1"/>
        <v>184656</v>
      </c>
      <c r="L9" s="36">
        <v>185016</v>
      </c>
      <c r="M9" s="36">
        <f t="shared" si="2"/>
        <v>185016</v>
      </c>
      <c r="N9" s="37">
        <f t="shared" si="3"/>
        <v>184388</v>
      </c>
      <c r="O9" s="38">
        <f t="shared" si="4"/>
        <v>184388</v>
      </c>
    </row>
    <row r="10" spans="1:15" s="2" customFormat="1" ht="75" x14ac:dyDescent="0.25">
      <c r="A10" s="29">
        <v>5</v>
      </c>
      <c r="B10" s="30" t="s">
        <v>33</v>
      </c>
      <c r="C10" s="30" t="s">
        <v>57</v>
      </c>
      <c r="D10" s="32" t="s">
        <v>68</v>
      </c>
      <c r="E10" s="22" t="s">
        <v>75</v>
      </c>
      <c r="F10" s="33" t="s">
        <v>45</v>
      </c>
      <c r="G10" s="34">
        <v>1</v>
      </c>
      <c r="H10" s="35">
        <v>208764</v>
      </c>
      <c r="I10" s="36">
        <f t="shared" si="0"/>
        <v>208764</v>
      </c>
      <c r="J10" s="35">
        <v>210180</v>
      </c>
      <c r="K10" s="36">
        <f t="shared" si="1"/>
        <v>210180</v>
      </c>
      <c r="L10" s="36">
        <v>210000</v>
      </c>
      <c r="M10" s="36">
        <f t="shared" si="2"/>
        <v>210000</v>
      </c>
      <c r="N10" s="37">
        <f t="shared" si="3"/>
        <v>209648</v>
      </c>
      <c r="O10" s="38">
        <f t="shared" si="4"/>
        <v>209648</v>
      </c>
    </row>
    <row r="11" spans="1:15" s="2" customFormat="1" ht="75" x14ac:dyDescent="0.25">
      <c r="A11" s="29">
        <v>6</v>
      </c>
      <c r="B11" s="30" t="s">
        <v>34</v>
      </c>
      <c r="C11" s="30" t="s">
        <v>56</v>
      </c>
      <c r="D11" s="32" t="s">
        <v>70</v>
      </c>
      <c r="E11" s="22" t="s">
        <v>75</v>
      </c>
      <c r="F11" s="33" t="s">
        <v>46</v>
      </c>
      <c r="G11" s="34">
        <v>1</v>
      </c>
      <c r="H11" s="35">
        <v>28836</v>
      </c>
      <c r="I11" s="36">
        <f t="shared" si="0"/>
        <v>28836</v>
      </c>
      <c r="J11" s="35">
        <v>30000</v>
      </c>
      <c r="K11" s="36">
        <f t="shared" si="1"/>
        <v>30000</v>
      </c>
      <c r="L11" s="36">
        <v>29880</v>
      </c>
      <c r="M11" s="36">
        <f t="shared" si="2"/>
        <v>29880</v>
      </c>
      <c r="N11" s="37">
        <f t="shared" si="3"/>
        <v>29572</v>
      </c>
      <c r="O11" s="38">
        <f t="shared" si="4"/>
        <v>29572</v>
      </c>
    </row>
    <row r="12" spans="1:15" s="2" customFormat="1" ht="75" x14ac:dyDescent="0.25">
      <c r="A12" s="29">
        <v>7</v>
      </c>
      <c r="B12" s="30" t="s">
        <v>35</v>
      </c>
      <c r="C12" s="30" t="s">
        <v>52</v>
      </c>
      <c r="D12" s="32" t="s">
        <v>68</v>
      </c>
      <c r="E12" s="22" t="s">
        <v>75</v>
      </c>
      <c r="F12" s="33" t="s">
        <v>27</v>
      </c>
      <c r="G12" s="34">
        <v>1</v>
      </c>
      <c r="H12" s="35">
        <v>22356</v>
      </c>
      <c r="I12" s="36">
        <f t="shared" si="0"/>
        <v>22356</v>
      </c>
      <c r="J12" s="35">
        <v>22968</v>
      </c>
      <c r="K12" s="36">
        <f t="shared" si="1"/>
        <v>22968</v>
      </c>
      <c r="L12" s="36">
        <v>23820</v>
      </c>
      <c r="M12" s="36">
        <f t="shared" si="2"/>
        <v>23820</v>
      </c>
      <c r="N12" s="37">
        <f t="shared" si="3"/>
        <v>23048</v>
      </c>
      <c r="O12" s="38">
        <f t="shared" si="4"/>
        <v>23048</v>
      </c>
    </row>
    <row r="13" spans="1:15" s="2" customFormat="1" ht="75" x14ac:dyDescent="0.25">
      <c r="A13" s="29">
        <v>8</v>
      </c>
      <c r="B13" s="30" t="s">
        <v>36</v>
      </c>
      <c r="C13" s="30" t="s">
        <v>54</v>
      </c>
      <c r="D13" s="32" t="s">
        <v>66</v>
      </c>
      <c r="E13" s="22" t="s">
        <v>75</v>
      </c>
      <c r="F13" s="33" t="s">
        <v>45</v>
      </c>
      <c r="G13" s="34">
        <v>1</v>
      </c>
      <c r="H13" s="35">
        <v>50436</v>
      </c>
      <c r="I13" s="36">
        <f t="shared" si="0"/>
        <v>50436</v>
      </c>
      <c r="J13" s="35">
        <v>51588</v>
      </c>
      <c r="K13" s="36">
        <f t="shared" si="1"/>
        <v>51588</v>
      </c>
      <c r="L13" s="36">
        <v>51588</v>
      </c>
      <c r="M13" s="36">
        <f t="shared" si="2"/>
        <v>51588</v>
      </c>
      <c r="N13" s="37">
        <f t="shared" si="3"/>
        <v>51204</v>
      </c>
      <c r="O13" s="38">
        <f t="shared" si="4"/>
        <v>51204</v>
      </c>
    </row>
    <row r="14" spans="1:15" s="2" customFormat="1" ht="58.5" customHeight="1" x14ac:dyDescent="0.25">
      <c r="A14" s="29">
        <v>9</v>
      </c>
      <c r="B14" s="30" t="s">
        <v>37</v>
      </c>
      <c r="C14" s="30" t="s">
        <v>55</v>
      </c>
      <c r="D14" s="32" t="s">
        <v>70</v>
      </c>
      <c r="E14" s="22" t="s">
        <v>75</v>
      </c>
      <c r="F14" s="33" t="s">
        <v>46</v>
      </c>
      <c r="G14" s="34">
        <v>1</v>
      </c>
      <c r="H14" s="35">
        <v>33696</v>
      </c>
      <c r="I14" s="36">
        <f t="shared" si="0"/>
        <v>33696</v>
      </c>
      <c r="J14" s="35">
        <v>34788</v>
      </c>
      <c r="K14" s="36">
        <f t="shared" si="1"/>
        <v>34788</v>
      </c>
      <c r="L14" s="36">
        <v>35160</v>
      </c>
      <c r="M14" s="36">
        <f t="shared" si="2"/>
        <v>35160</v>
      </c>
      <c r="N14" s="37">
        <f t="shared" si="3"/>
        <v>34548</v>
      </c>
      <c r="O14" s="38">
        <f t="shared" si="4"/>
        <v>34548</v>
      </c>
    </row>
    <row r="15" spans="1:15" s="2" customFormat="1" ht="60" customHeight="1" x14ac:dyDescent="0.25">
      <c r="A15" s="29">
        <v>10</v>
      </c>
      <c r="B15" s="30" t="s">
        <v>38</v>
      </c>
      <c r="C15" s="30" t="s">
        <v>58</v>
      </c>
      <c r="D15" s="32" t="s">
        <v>68</v>
      </c>
      <c r="E15" s="22" t="s">
        <v>75</v>
      </c>
      <c r="F15" s="33" t="s">
        <v>27</v>
      </c>
      <c r="G15" s="34">
        <v>1</v>
      </c>
      <c r="H15" s="35">
        <v>15552</v>
      </c>
      <c r="I15" s="36">
        <f t="shared" si="0"/>
        <v>15552</v>
      </c>
      <c r="J15" s="35">
        <v>16560</v>
      </c>
      <c r="K15" s="36">
        <f t="shared" si="1"/>
        <v>16560</v>
      </c>
      <c r="L15" s="36">
        <v>18840</v>
      </c>
      <c r="M15" s="36">
        <f t="shared" si="2"/>
        <v>18840</v>
      </c>
      <c r="N15" s="37">
        <f t="shared" si="3"/>
        <v>16984</v>
      </c>
      <c r="O15" s="38">
        <f t="shared" si="4"/>
        <v>16984</v>
      </c>
    </row>
    <row r="16" spans="1:15" s="2" customFormat="1" ht="93.75" x14ac:dyDescent="0.25">
      <c r="A16" s="29">
        <v>11</v>
      </c>
      <c r="B16" s="30" t="s">
        <v>39</v>
      </c>
      <c r="C16" s="30" t="s">
        <v>61</v>
      </c>
      <c r="D16" s="32" t="s">
        <v>66</v>
      </c>
      <c r="E16" s="22" t="s">
        <v>75</v>
      </c>
      <c r="F16" s="33" t="s">
        <v>45</v>
      </c>
      <c r="G16" s="34">
        <v>1</v>
      </c>
      <c r="H16" s="35">
        <v>51408</v>
      </c>
      <c r="I16" s="36">
        <f t="shared" si="0"/>
        <v>51408</v>
      </c>
      <c r="J16" s="35">
        <v>52032</v>
      </c>
      <c r="K16" s="36">
        <f t="shared" si="1"/>
        <v>52032</v>
      </c>
      <c r="L16" s="36">
        <v>52200</v>
      </c>
      <c r="M16" s="36">
        <f t="shared" si="2"/>
        <v>52200</v>
      </c>
      <c r="N16" s="37">
        <f t="shared" si="3"/>
        <v>51880</v>
      </c>
      <c r="O16" s="38">
        <f t="shared" si="4"/>
        <v>51880</v>
      </c>
    </row>
    <row r="17" spans="1:15" s="2" customFormat="1" ht="93.75" x14ac:dyDescent="0.25">
      <c r="A17" s="29">
        <v>12</v>
      </c>
      <c r="B17" s="30" t="s">
        <v>40</v>
      </c>
      <c r="C17" s="30" t="s">
        <v>59</v>
      </c>
      <c r="D17" s="32" t="s">
        <v>66</v>
      </c>
      <c r="E17" s="22" t="s">
        <v>75</v>
      </c>
      <c r="F17" s="33" t="s">
        <v>45</v>
      </c>
      <c r="G17" s="34">
        <v>1</v>
      </c>
      <c r="H17" s="35">
        <v>51408</v>
      </c>
      <c r="I17" s="36">
        <f t="shared" si="0"/>
        <v>51408</v>
      </c>
      <c r="J17" s="35">
        <v>52032</v>
      </c>
      <c r="K17" s="36">
        <f t="shared" si="1"/>
        <v>52032</v>
      </c>
      <c r="L17" s="36">
        <v>53880</v>
      </c>
      <c r="M17" s="36">
        <f t="shared" si="2"/>
        <v>53880</v>
      </c>
      <c r="N17" s="37">
        <f t="shared" si="3"/>
        <v>52440</v>
      </c>
      <c r="O17" s="38">
        <f t="shared" si="4"/>
        <v>52440</v>
      </c>
    </row>
    <row r="18" spans="1:15" s="2" customFormat="1" ht="93.75" x14ac:dyDescent="0.25">
      <c r="A18" s="29">
        <v>13</v>
      </c>
      <c r="B18" s="30" t="s">
        <v>41</v>
      </c>
      <c r="C18" s="30" t="s">
        <v>60</v>
      </c>
      <c r="D18" s="32" t="s">
        <v>66</v>
      </c>
      <c r="E18" s="22" t="s">
        <v>75</v>
      </c>
      <c r="F18" s="33" t="s">
        <v>27</v>
      </c>
      <c r="G18" s="34">
        <v>1</v>
      </c>
      <c r="H18" s="35">
        <v>70632</v>
      </c>
      <c r="I18" s="36">
        <f t="shared" si="0"/>
        <v>70632</v>
      </c>
      <c r="J18" s="35">
        <v>71700</v>
      </c>
      <c r="K18" s="36">
        <f t="shared" si="1"/>
        <v>71700</v>
      </c>
      <c r="L18" s="36">
        <v>72144</v>
      </c>
      <c r="M18" s="36">
        <f t="shared" si="2"/>
        <v>72144</v>
      </c>
      <c r="N18" s="37">
        <f t="shared" si="3"/>
        <v>71492</v>
      </c>
      <c r="O18" s="38">
        <f t="shared" si="4"/>
        <v>71492</v>
      </c>
    </row>
    <row r="19" spans="1:15" s="2" customFormat="1" ht="93.75" x14ac:dyDescent="0.25">
      <c r="A19" s="29">
        <v>14</v>
      </c>
      <c r="B19" s="30" t="s">
        <v>42</v>
      </c>
      <c r="C19" s="30" t="s">
        <v>62</v>
      </c>
      <c r="D19" s="32" t="s">
        <v>66</v>
      </c>
      <c r="E19" s="22" t="s">
        <v>75</v>
      </c>
      <c r="F19" s="33" t="s">
        <v>27</v>
      </c>
      <c r="G19" s="34">
        <v>1</v>
      </c>
      <c r="H19" s="35">
        <v>23058</v>
      </c>
      <c r="I19" s="36">
        <f t="shared" si="0"/>
        <v>23058</v>
      </c>
      <c r="J19" s="35">
        <v>23880</v>
      </c>
      <c r="K19" s="36">
        <f t="shared" si="1"/>
        <v>23880</v>
      </c>
      <c r="L19" s="36">
        <v>24288</v>
      </c>
      <c r="M19" s="36">
        <f t="shared" si="2"/>
        <v>24288</v>
      </c>
      <c r="N19" s="37">
        <f t="shared" si="3"/>
        <v>23742</v>
      </c>
      <c r="O19" s="38">
        <f t="shared" si="4"/>
        <v>23742</v>
      </c>
    </row>
    <row r="20" spans="1:15" s="2" customFormat="1" ht="78.75" customHeight="1" x14ac:dyDescent="0.25">
      <c r="A20" s="29">
        <v>15</v>
      </c>
      <c r="B20" s="30" t="s">
        <v>43</v>
      </c>
      <c r="C20" s="30" t="s">
        <v>63</v>
      </c>
      <c r="D20" s="32" t="s">
        <v>66</v>
      </c>
      <c r="E20" s="22" t="s">
        <v>75</v>
      </c>
      <c r="F20" s="33" t="s">
        <v>27</v>
      </c>
      <c r="G20" s="34">
        <v>1</v>
      </c>
      <c r="H20" s="35">
        <v>39690</v>
      </c>
      <c r="I20" s="36">
        <f t="shared" si="0"/>
        <v>39690</v>
      </c>
      <c r="J20" s="35">
        <v>40812</v>
      </c>
      <c r="K20" s="36">
        <f t="shared" si="1"/>
        <v>40812</v>
      </c>
      <c r="L20" s="36">
        <v>42120</v>
      </c>
      <c r="M20" s="36">
        <f t="shared" si="2"/>
        <v>42120</v>
      </c>
      <c r="N20" s="37">
        <f t="shared" si="3"/>
        <v>40874</v>
      </c>
      <c r="O20" s="38">
        <f t="shared" si="4"/>
        <v>40874</v>
      </c>
    </row>
    <row r="21" spans="1:15" s="2" customFormat="1" ht="60" customHeight="1" x14ac:dyDescent="0.25">
      <c r="A21" s="39">
        <v>16</v>
      </c>
      <c r="B21" s="30" t="s">
        <v>44</v>
      </c>
      <c r="C21" s="30" t="s">
        <v>67</v>
      </c>
      <c r="D21" s="40" t="s">
        <v>69</v>
      </c>
      <c r="E21" s="41" t="s">
        <v>75</v>
      </c>
      <c r="F21" s="33" t="s">
        <v>27</v>
      </c>
      <c r="G21" s="34">
        <v>5</v>
      </c>
      <c r="H21" s="35">
        <v>7722</v>
      </c>
      <c r="I21" s="42">
        <f t="shared" si="0"/>
        <v>38610</v>
      </c>
      <c r="J21" s="35">
        <v>7860</v>
      </c>
      <c r="K21" s="42">
        <f t="shared" si="1"/>
        <v>39300</v>
      </c>
      <c r="L21" s="42">
        <v>8280</v>
      </c>
      <c r="M21" s="42">
        <f t="shared" si="2"/>
        <v>41400</v>
      </c>
      <c r="N21" s="43">
        <f t="shared" si="3"/>
        <v>7954</v>
      </c>
      <c r="O21" s="44">
        <f t="shared" si="4"/>
        <v>39770</v>
      </c>
    </row>
    <row r="22" spans="1:15" s="10" customFormat="1" ht="18.75" x14ac:dyDescent="0.25">
      <c r="A22" s="45"/>
      <c r="B22" s="45"/>
      <c r="C22" s="46"/>
      <c r="D22" s="47"/>
      <c r="E22" s="45"/>
      <c r="F22" s="48"/>
      <c r="G22" s="48"/>
      <c r="H22" s="49"/>
      <c r="I22" s="50"/>
      <c r="J22" s="51"/>
      <c r="K22" s="50"/>
      <c r="L22" s="50"/>
      <c r="M22" s="50"/>
      <c r="N22" s="49"/>
      <c r="O22" s="52"/>
    </row>
    <row r="23" spans="1:15" s="1" customFormat="1" ht="18.75" x14ac:dyDescent="0.25">
      <c r="A23" s="53"/>
      <c r="B23" s="53" t="s">
        <v>71</v>
      </c>
      <c r="C23" s="54"/>
      <c r="D23" s="53"/>
      <c r="E23" s="53"/>
      <c r="F23" s="53"/>
      <c r="G23" s="53"/>
      <c r="H23" s="55"/>
      <c r="I23" s="56">
        <f>SUM(I6:I22)</f>
        <v>1150170</v>
      </c>
      <c r="J23" s="55"/>
      <c r="K23" s="56">
        <f>SUM(K6:K22)</f>
        <v>1165800</v>
      </c>
      <c r="L23" s="56"/>
      <c r="M23" s="56">
        <f>SUM(M6:M22)</f>
        <v>1177140</v>
      </c>
      <c r="N23" s="55"/>
      <c r="O23" s="56">
        <f>SUM(O6:O22)</f>
        <v>1164370</v>
      </c>
    </row>
    <row r="24" spans="1:15" ht="18.75" x14ac:dyDescent="0.25">
      <c r="A24" s="7"/>
      <c r="B24" s="7"/>
      <c r="C24" s="7"/>
      <c r="D24" s="7"/>
      <c r="E24" s="7"/>
      <c r="F24" s="7"/>
      <c r="G24" s="7"/>
      <c r="H24" s="8"/>
      <c r="I24" s="7"/>
      <c r="J24" s="8"/>
      <c r="K24" s="7"/>
      <c r="L24" s="7"/>
      <c r="M24" s="7"/>
      <c r="N24" s="8"/>
      <c r="O24" s="7"/>
    </row>
    <row r="25" spans="1:15" s="62" customFormat="1" ht="30" customHeight="1" x14ac:dyDescent="0.25">
      <c r="A25" s="57"/>
      <c r="B25" s="82" t="s">
        <v>12</v>
      </c>
      <c r="C25" s="82"/>
      <c r="D25" s="58"/>
      <c r="E25" s="58"/>
      <c r="F25" s="58"/>
      <c r="G25" s="58"/>
      <c r="H25" s="58"/>
      <c r="I25" s="59"/>
      <c r="J25" s="58"/>
      <c r="K25" s="59"/>
      <c r="L25" s="60"/>
      <c r="M25" s="61"/>
    </row>
    <row r="26" spans="1:15" s="62" customFormat="1" ht="30" customHeight="1" x14ac:dyDescent="0.25">
      <c r="A26" s="57"/>
      <c r="B26" s="89" t="s">
        <v>13</v>
      </c>
      <c r="C26" s="89"/>
      <c r="D26" s="67"/>
      <c r="E26" s="67"/>
      <c r="F26" s="67"/>
      <c r="G26" s="67"/>
      <c r="H26" s="67"/>
      <c r="I26" s="68"/>
      <c r="J26" s="69"/>
      <c r="K26" s="68"/>
      <c r="L26" s="70"/>
      <c r="M26" s="71"/>
      <c r="N26" s="67" t="s">
        <v>14</v>
      </c>
      <c r="O26" s="70"/>
    </row>
    <row r="27" spans="1:15" s="62" customFormat="1" ht="30" customHeight="1" x14ac:dyDescent="0.25">
      <c r="A27" s="57"/>
      <c r="B27" s="63"/>
      <c r="C27" s="64"/>
      <c r="D27" s="58"/>
      <c r="E27" s="58"/>
      <c r="F27" s="58"/>
      <c r="G27" s="58"/>
      <c r="H27" s="58"/>
      <c r="I27" s="59"/>
      <c r="J27" s="60"/>
      <c r="K27" s="59"/>
      <c r="M27" s="61"/>
      <c r="N27" s="58"/>
    </row>
    <row r="28" spans="1:15" s="62" customFormat="1" ht="30" customHeight="1" x14ac:dyDescent="0.25">
      <c r="A28" s="57"/>
      <c r="B28" s="82" t="s">
        <v>15</v>
      </c>
      <c r="C28" s="82"/>
      <c r="D28" s="58"/>
      <c r="E28" s="58"/>
      <c r="F28" s="58"/>
      <c r="G28" s="58"/>
      <c r="H28" s="58"/>
      <c r="I28" s="59"/>
      <c r="J28" s="60"/>
      <c r="K28" s="59"/>
      <c r="M28" s="61"/>
      <c r="N28" s="58"/>
    </row>
    <row r="29" spans="1:15" s="62" customFormat="1" ht="30" customHeight="1" x14ac:dyDescent="0.25">
      <c r="A29" s="57"/>
      <c r="B29" s="89" t="s">
        <v>16</v>
      </c>
      <c r="C29" s="89"/>
      <c r="D29" s="67"/>
      <c r="E29" s="67"/>
      <c r="F29" s="67"/>
      <c r="G29" s="67"/>
      <c r="H29" s="67"/>
      <c r="I29" s="68"/>
      <c r="J29" s="72"/>
      <c r="K29" s="68"/>
      <c r="L29" s="70"/>
      <c r="M29" s="71"/>
      <c r="N29" s="67" t="s">
        <v>17</v>
      </c>
      <c r="O29" s="70"/>
    </row>
    <row r="30" spans="1:15" s="62" customFormat="1" ht="30" customHeight="1" x14ac:dyDescent="0.25">
      <c r="A30" s="57"/>
      <c r="B30" s="81" t="s">
        <v>73</v>
      </c>
      <c r="C30" s="81"/>
      <c r="D30" s="73"/>
      <c r="E30" s="73"/>
      <c r="F30" s="73"/>
      <c r="G30" s="74"/>
      <c r="H30" s="74"/>
      <c r="I30" s="75"/>
      <c r="J30" s="75"/>
      <c r="K30" s="76"/>
      <c r="L30" s="77"/>
      <c r="M30" s="78"/>
      <c r="N30" s="74" t="s">
        <v>74</v>
      </c>
      <c r="O30" s="77"/>
    </row>
    <row r="31" spans="1:15" s="62" customFormat="1" ht="30" customHeight="1" x14ac:dyDescent="0.25">
      <c r="A31" s="57"/>
      <c r="B31" s="81" t="s">
        <v>18</v>
      </c>
      <c r="C31" s="81"/>
      <c r="D31" s="74"/>
      <c r="E31" s="74"/>
      <c r="F31" s="74"/>
      <c r="G31" s="74"/>
      <c r="H31" s="74"/>
      <c r="I31" s="76"/>
      <c r="J31" s="75"/>
      <c r="K31" s="76"/>
      <c r="L31" s="77"/>
      <c r="M31" s="78"/>
      <c r="N31" s="74" t="s">
        <v>19</v>
      </c>
      <c r="O31" s="77"/>
    </row>
    <row r="32" spans="1:15" s="62" customFormat="1" ht="46.5" customHeight="1" x14ac:dyDescent="0.25">
      <c r="A32" s="57"/>
      <c r="B32" s="81" t="s">
        <v>20</v>
      </c>
      <c r="C32" s="81"/>
      <c r="D32" s="81"/>
      <c r="E32" s="74"/>
      <c r="F32" s="74"/>
      <c r="G32" s="74"/>
      <c r="H32" s="74"/>
      <c r="I32" s="76"/>
      <c r="J32" s="75"/>
      <c r="K32" s="76"/>
      <c r="L32" s="77"/>
      <c r="M32" s="78"/>
      <c r="N32" s="74" t="s">
        <v>21</v>
      </c>
      <c r="O32" s="77"/>
    </row>
    <row r="33" spans="1:15" s="66" customFormat="1" ht="44.25" customHeight="1" x14ac:dyDescent="0.25">
      <c r="A33" s="65"/>
      <c r="B33" s="81" t="s">
        <v>22</v>
      </c>
      <c r="C33" s="81"/>
      <c r="D33" s="81"/>
      <c r="E33" s="74"/>
      <c r="F33" s="74"/>
      <c r="G33" s="74"/>
      <c r="H33" s="74"/>
      <c r="I33" s="76"/>
      <c r="J33" s="75"/>
      <c r="K33" s="76"/>
      <c r="L33" s="79"/>
      <c r="M33" s="78"/>
      <c r="N33" s="74" t="s">
        <v>23</v>
      </c>
      <c r="O33" s="80"/>
    </row>
    <row r="34" spans="1:15" s="66" customFormat="1" ht="30" customHeight="1" x14ac:dyDescent="0.25">
      <c r="A34" s="65"/>
      <c r="B34" s="81" t="s">
        <v>24</v>
      </c>
      <c r="C34" s="81"/>
      <c r="D34" s="74"/>
      <c r="E34" s="74"/>
      <c r="F34" s="74"/>
      <c r="G34" s="74"/>
      <c r="H34" s="74"/>
      <c r="I34" s="76"/>
      <c r="J34" s="75"/>
      <c r="K34" s="76"/>
      <c r="L34" s="79"/>
      <c r="M34" s="78"/>
      <c r="N34" s="74" t="s">
        <v>25</v>
      </c>
      <c r="O34" s="80"/>
    </row>
    <row r="35" spans="1:15" s="9" customFormat="1" ht="30" customHeight="1" x14ac:dyDescent="0.25">
      <c r="A35" s="7"/>
      <c r="B35" s="7"/>
      <c r="C35" s="7"/>
      <c r="D35" s="7"/>
      <c r="E35" s="7"/>
      <c r="F35" s="7"/>
      <c r="G35" s="7"/>
      <c r="H35" s="8"/>
      <c r="I35" s="7"/>
      <c r="J35" s="8"/>
      <c r="K35" s="7"/>
      <c r="L35" s="7"/>
      <c r="M35" s="7"/>
      <c r="N35" s="8"/>
      <c r="O35" s="7"/>
    </row>
  </sheetData>
  <mergeCells count="11">
    <mergeCell ref="E1:M1"/>
    <mergeCell ref="B34:C34"/>
    <mergeCell ref="B25:C25"/>
    <mergeCell ref="B28:C28"/>
    <mergeCell ref="B2:O4"/>
    <mergeCell ref="B32:D32"/>
    <mergeCell ref="B33:D33"/>
    <mergeCell ref="B26:C26"/>
    <mergeCell ref="B30:C30"/>
    <mergeCell ref="B31:C31"/>
    <mergeCell ref="B29:C29"/>
  </mergeCells>
  <pageMargins left="0.25" right="0.25" top="0.75" bottom="0.75" header="0.3" footer="0.3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хімія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2025-02-12T13:18:00Z</dcterms:modified>
</cp:coreProperties>
</file>