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вироби (рукавички)\"/>
    </mc:Choice>
  </mc:AlternateContent>
  <xr:revisionPtr revIDLastSave="0" documentId="13_ncr:1_{E4399693-4C16-4D7A-8D6A-39BA11CD591D}" xr6:coauthVersionLast="36" xr6:coauthVersionMax="36" xr10:uidLastSave="{00000000-0000-0000-0000-000000000000}"/>
  <bookViews>
    <workbookView xWindow="-60" yWindow="-60" windowWidth="15480" windowHeight="11640" xr2:uid="{00000000-000D-0000-FFFF-FFFF00000000}"/>
  </bookViews>
  <sheets>
    <sheet name="розрахунок рукавички" sheetId="1" r:id="rId1"/>
  </sheets>
  <definedNames>
    <definedName name="_xlnm.Print_Area" localSheetId="0">'розрахунок рукавички'!$A$1:$I$18</definedName>
  </definedNames>
  <calcPr calcId="191029" refMode="R1C1"/>
</workbook>
</file>

<file path=xl/calcChain.xml><?xml version="1.0" encoding="utf-8"?>
<calcChain xmlns="http://schemas.openxmlformats.org/spreadsheetml/2006/main">
  <c r="H17" i="1" l="1"/>
  <c r="G17" i="1" s="1"/>
  <c r="E17" i="1"/>
  <c r="J17" i="1" s="1"/>
  <c r="H16" i="1"/>
  <c r="G16" i="1"/>
  <c r="E16" i="1"/>
  <c r="J16" i="1" s="1"/>
  <c r="H15" i="1"/>
  <c r="G15" i="1" s="1"/>
  <c r="E15" i="1"/>
  <c r="J15" i="1" s="1"/>
  <c r="J14" i="1"/>
  <c r="H14" i="1"/>
  <c r="G14" i="1" s="1"/>
  <c r="E14" i="1"/>
  <c r="H13" i="1"/>
  <c r="G13" i="1" s="1"/>
  <c r="E13" i="1"/>
  <c r="J13" i="1" s="1"/>
  <c r="J12" i="1"/>
  <c r="H12" i="1"/>
  <c r="G12" i="1" s="1"/>
  <c r="E12" i="1"/>
  <c r="H11" i="1"/>
  <c r="G11" i="1" s="1"/>
  <c r="E11" i="1"/>
  <c r="J11" i="1" s="1"/>
  <c r="J10" i="1"/>
  <c r="H10" i="1"/>
  <c r="G10" i="1"/>
  <c r="E10" i="1"/>
  <c r="H9" i="1"/>
  <c r="G9" i="1" s="1"/>
  <c r="E9" i="1"/>
  <c r="J9" i="1" s="1"/>
  <c r="H8" i="1"/>
  <c r="G8" i="1"/>
  <c r="E8" i="1"/>
  <c r="J8" i="1" s="1"/>
  <c r="H7" i="1"/>
  <c r="G7" i="1" s="1"/>
  <c r="E7" i="1"/>
  <c r="J7" i="1" s="1"/>
  <c r="H6" i="1"/>
  <c r="G6" i="1"/>
  <c r="E6" i="1"/>
  <c r="J6" i="1" s="1"/>
  <c r="J5" i="1"/>
  <c r="H5" i="1"/>
  <c r="G5" i="1" s="1"/>
  <c r="E5" i="1"/>
  <c r="H4" i="1"/>
  <c r="G4" i="1"/>
  <c r="E4" i="1"/>
  <c r="J4" i="1" s="1"/>
  <c r="J3" i="1"/>
  <c r="H3" i="1"/>
  <c r="G3" i="1" s="1"/>
  <c r="E3" i="1"/>
  <c r="J18" i="1" l="1"/>
</calcChain>
</file>

<file path=xl/sharedStrings.xml><?xml version="1.0" encoding="utf-8"?>
<sst xmlns="http://schemas.openxmlformats.org/spreadsheetml/2006/main" count="58" uniqueCount="40">
  <si>
    <t>№ п/</t>
  </si>
  <si>
    <t>пара</t>
  </si>
  <si>
    <t>Антимікробні, стерильні, неопудрені  латексні хірургічні рукавички GAMMEX® без пудри з AMTтм антимікробною технологією, розмір 7,0</t>
  </si>
  <si>
    <t>Антимікробні, стерильні, неопудрені  латексні хірургічні рукавички GAMMEX® без пудри з AMTтм антимікробною технологією, розмір 8,0</t>
  </si>
  <si>
    <t>Латексні хірургічні рукавички стерильні – без пудри Encore Latex Ortho, розмір 7,0</t>
  </si>
  <si>
    <t>Латексні хірургічні рукавички стерильні – без пудри Encore Latex Ortho, розмір 6,5</t>
  </si>
  <si>
    <t>Латексні хірургічні рукавички стерильні – без пудри Encore Latex Ortho, розмір 7,5</t>
  </si>
  <si>
    <t>Латексні хірургічні рукавички стерильні – без пудри Encore Latex Ortho, розмір 8,0</t>
  </si>
  <si>
    <t>Латексні хірургічні рукавички стерильні – без пудри Encore Latex Ortho, розмір 8,5</t>
  </si>
  <si>
    <t>Латексні хірургічні рукавички стерильні – без пудри Encore Latex Ortho, розмір 9,0</t>
  </si>
  <si>
    <t>Латексні хірургічні рукавички стерильні – без пудри Medi-Grip Latex Powder Free, розмір 6,5</t>
  </si>
  <si>
    <t>Латексні хірургічні рукавички стерильні – без пудри Medi-Grip Latex Powder Free, розмір 7,0</t>
  </si>
  <si>
    <t>Латексні хірургічні рукавички стерильні – без пудри Medi-Grip Latex Powder Free, розмір 7,5</t>
  </si>
  <si>
    <t>Латексні хірургічні рукавички стерильні – без пудри Medi-Grip Latex Powder Free, розмір 8,0</t>
  </si>
  <si>
    <t>Латексні хірургічні рукавички стерильні – без пудри Medi-Grip Latex Powder Free, розмір 8,5</t>
  </si>
  <si>
    <t>Латексні хірургічні рукавички стерильні – без пудри Medi-Grip Latex Powder Free, розмір 9,0</t>
  </si>
  <si>
    <t>Антимікробні, стерильні, неопудрені  латексні хірургічні рукавички GAMMEX® без пудри з AMTтм антимікробною технологією, розмір 7,5</t>
  </si>
  <si>
    <t>Gammex® Latex Ortho, Латексні хірургічні рукавички стерильні - без пудри.Товщина одинарна, мм: палець-0,33, долоня-0,30, манжета-0,26. Міцність: до старіння 27,0 Н, після 24,0 Н. Довжина &gt;295 мм. Витримує випробування з бактеріофагом PhiX174Матеріал виготовлення
Латекс
Антимікробне внутрішнє покриття
ні
Міцність на розрив до прискореного старіння (Н), (ДСТУ EN 455-2:2015)
27.0 , ньютон
Подвійні
ні
Відповідність ДСТУ EN 455-2:2015
так
Довжина манжети, мінімальна (мм)
285.0
Специфічність манжети
З валиком, з клейкою смугою
Клас медичного виробу
Клас II а
Кількість штук в упаковці, (пар)
1
Наявність пудри
ні
Товщина на пальці, (мм) (ДСТУ EN 455-2:2015)
0.33
Товщина на долоні, (мм) (ДСТУ EN 455-2:2015)
0.3
Стерильність
так
Розмір (ДСТУ EN 455-2:2015)
6.5
Товщина на манжеті, (мм) (ДСТУ EN 455-2:2015)
0.27</t>
  </si>
  <si>
    <t>Encore®Latex Ortho. Латексні хірургічні рукавички стерильні без пудри. Товщина одинарна, мм: палець-0.33, долоня-0.30, манжета-0,26. Міцність: до старіння 27Н, після 24Н. Довжина &gt;295 мм. Витримує випробування з  бактеріофагом PhiX174Клас медичного виробу
Клас II а
Подвійні
ні
Кількість штук в упаковці, (пар)
1
Розмір (ДСТУ EN 455-2:2015)
7
Матеріал виготовлення
Латекс
Відповідність ДСТУ EN 455-2:2015
так
Довжина манжети, мінімальна (мм)
285
Антимікробне внутрішнє покриття
ні
Специфічність манжети
З валиком, з клейкою смугою
Наявність пудри
ні
Стерильність
так</t>
  </si>
  <si>
    <t>Encore®Latex Ortho. Латексні хірургічні рукавички стерильні без пудри. Товщина одинарна, мм: палець-0.33, долоня-0.30, манжета-0,26. Міцність: до старіння 27Н, після 24Н. Довжина &gt;295 мм. Витримує випробування з  бактеріофагом PhiX174Технічні характеристики
Відповідність ДСТУ EN 455-2:2015
так
Розмір (ДСТУ EN 455-2:2015)
7.5
Стерильність
так
Клас медичного виробу
Клас II а
Специфічність манжети
З валиком, з клейкою смугою
Кількість штук в упаковці, (пар)
1
Антимікробне внутрішнє покриття
ні
Подвійні
ні
Наявність пудри
ні
Матеріал виготовлення
Латекс
Довжина манжети, мінімальна (мм)
285</t>
  </si>
  <si>
    <t xml:space="preserve">Gammex® Latex Ortho, Латексні хірургічні рукавички стерильні - без пудри.Товщина одинарна, мм: палець-0,33, долоня-0,30, манжета-0,26. Міцність: до старіння 27,0 Н, після 24,0 Н. Довжина &gt;295 мм. Витримує випробування з бактеріофагом PhiX174Наявність пудри
ні
Антимікробне внутрішнє покриття
ні
Матеріал виготовлення
Латекс
Відповідність ДСТУ EN 455-2:2015
так
Специфічність манжети
З валиком, з клейкою смугою
Стерильність
так
Розмір (ДСТУ EN 455-2:2015)
8.0
Товщина на манжеті, (мм) (ДСТУ EN 455-2:2015)
0.27
Міцність на розрив до прискореного старіння (Н), (ДСТУ EN 455-2:2015)
27.0 , ньютон
Подвійні
ні
Товщина на пальці, (мм) (ДСТУ EN 455-2:2015)
0.33
Клас медичного виробу
Клас II а
Товщина на долоні, (мм) (ДСТУ EN 455-2:2015)
0.3
Кількість штук в упаковці, (пар)
1
Довжина манжети, мінімальна (мм)
285.0 </t>
  </si>
  <si>
    <t>Encore®Latex Ortho. Латексні хірургічні рукавички стерильні без пудри. Товщина одинарна, мм: палець-0.33, долоня-0.30, манжета-0,26. Міцність: до старіння 27Н, після 24Н. Довжина &gt;295 мм. Витримує випробування з  бактеріофагом PhiX174Відповідність ДСТУ EN 455-2:2015
так
Товщина на манжеті, (мм) (ДСТУ EN 455-2:2015)
0.27
Міцність на розрив до прискореного старіння (Н), (ДСТУ EN 455-2:2015)
27 , ньютон
Специфічність манжети
З валиком, з клейкою смугою
Довжина манжети, мінімальна (мм)
285
Антимікробне внутрішнє покриття
ні
Подвійні
ні
Матеріал виготовлення
Латекс
Товщина на пальці, (мм) (ДСТУ EN 455-2:2015)
0.33
Стерильність
так
Розмір (ДСТУ EN 455-2:2015)
8.5
Клас медичного виробу
Клас II а
Товщина на долоні, (мм) (ДСТУ EN 455-2:2015)
0.3
Наявність пудри
ні
Кількість штук в упаковці, (пар)
1</t>
  </si>
  <si>
    <t>Gammex® Latex Ortho, Латексні хірургічні рукавички стерильні - без пудри.Товщина одинарна, мм: палець-0,33, долоня-0,30, манжета-0,26. Міцність: до старіння 27,0 Н, після 24,0 Н. Довжина &gt;295 мм. Витримує випробування з бактеріофагом PhiX174Подвійні
ні
Наявність пудри
ні
Кількість штук в упаковці, (пар)
1
Специфічність манжети
З валиком, з клейкою смугою
Матеріал виготовлення
Латекс
Товщина на манжеті, (мм) (ДСТУ EN 455-2:2015)
0.27
Товщина на пальці, (мм) (ДСТУ EN 455-2:2015)
0.33
Стерильність
так
Розмір (ДСТУ EN 455-2:2015)
9.0
Товщина на долоні, (мм) (ДСТУ EN 455-2:2015)
0.3
Клас медичного виробу
Клас II а
Міцність на розрив до прискореного старіння (Н), (ДСТУ EN 455-2:2015)
27.0 , ньютон
Антимікробне внутрішнє покриття
ні
Відповідність ДСТУ EN 455-2:2015
так
Довжина манжети, мінімальна (мм)
285.0</t>
  </si>
  <si>
    <t>GAMMEX®без пудри з AMT антимікробною технологією. Антимікробні, стерильні, неопудрені, латексні хірургічні рукавички. Антимікробне покриття на основі хлоргексидина глюконата.Медичний виріб клас III. Витримує випробування з бактеріофагом PhiX174Довжина манжети, мінімальна (мм)
285
Клас медичного виробу
Клас III
Відповідність ДСТУ EN 455-2:2015
так
Наявність пудри
ні
Розмір (ДСТУ EN 455-2:2015)
7
Товщина на пальці, (мм) (ДСТУ EN 455-2:2015)
0.22
Подвійні
ні
Антимікробне внутрішнє покриття
так
Матеріал виготовлення
Латекс
Міцність на розрив до прискореного старіння (Н), (ДСТУ EN 455-2:2015)
15 , ньютон
Товщина на долоні, (мм) (ДСТУ EN 455-2:2015)
0.2
Кількість штук в упаковці, (пар)
1
Товщина на манжеті, (мм) (ДСТУ EN 455-2:2015)
0.2
Стерильність
так
Специфічність манжети
Без валика, з клейкою смугою</t>
  </si>
  <si>
    <t>GAMMEX®без пудри з AMT антимікробною технологією. Антимікробні, стерильні, неопудрені, латексні хірургічні рукавички. Антимікробне покриття на основі хлоргексидина глюконата.Медичний виріб клас III. Витримує випробування з бактеріофагом PhiX174Стерильність
так
Розмір (ДСТУ EN 455-2:2015)
7.5
Довжина манжети, мінімальна (мм)
285.0
Матеріал виготовлення
Латекс
Кількість штук в упаковці, (пар)
1
Клас медичного виробу
Клас III
Подвійні
ні
Товщина на долоні, (мм) (ДСТУ EN 455-2:2015)
0.2
Антимікробне внутрішнє покриття
так
Товщина на пальці, (мм) (ДСТУ EN 455-2:2015)
0.22
Відповідність ДСТУ EN 455-2:2015
так
Міцність на розрив до прискореного старіння (Н), (ДСТУ EN 455-2:2015)
15.0 , ньютон
Товщина на манжеті, (мм) (ДСТУ EN 455-2:2015)
0.2
Специфічність манжети
Без валика, з клейкою смугою
Наявність пудри
ні</t>
  </si>
  <si>
    <t>GAMMEX®без пудри з AMT антимікробною технологією. Антимікробні, стерильні, неопудрені, латексні хірургічні рукавички. Антимікробне покриття на основі хлоргексидина глюконата.Медичний виріб клас III. Витримує випробування з бактеріофагом PhiX174Антимікробне внутрішнє покриття
так
Товщина на пальці, (мм) (ДСТУ EN 455-2:2015)
0.22
Подвійні
ні
Розмір (ДСТУ EN 455-2:2015)
8
Товщина на долоні, (мм) (ДСТУ EN 455-2:2015)
0.2
Довжина манжети, мінімальна (мм)
285
Стерильність
так
Відповідність ДСТУ EN 455-2:2015
так
Клас медичного виробу
Клас III
Матеріал виготовлення
Латекс
Товщина на манжеті, (мм) (ДСТУ EN 455-2:2015)
0.2
Міцність на розрив до прискореного старіння (Н), (ДСТУ EN 455-2:2015)
15 , ньютон
Специфічність манжети
Без валика, з клейкою смугою
Кількість штук в упаковці, (пар)
1
Наявність пудри
ні</t>
  </si>
  <si>
    <t>Medi-Grip® Latex Powder Free, Латексні хірургічні рукавички ст.-без пудри.Товщина одинарна, мм: палець-0,185, долоня-0,165, манжета-0,135. Міцність: до старіння 13Н, після 13Н. Довжина &gt;280 мм. Витримує випробування з бактеріофагом PhiX174Відповідність ДСТУ EN 455-2:2015
так
Клас медичного виробу
Клас II а
Специфічність манжети
З валиком на манжеті
Довжина манжети, мінімальна (мм)
285
Стерильність
так
Наявність пудри
ні
Розмір (ДСТУ EN 455-2:2015)
6.5
Антимікробне внутрішнє покриття
ні
Подвійні
ні
Матеріал виготовлення
Латекс
Кількість штук в упаковці, (пар)
1</t>
  </si>
  <si>
    <t>Medi-Grip® Latex Powder Free, Латексні хірургічні рукавички ст.-без пудри.Товщина одинарна, мм: палець-0,185, долоня-0,165, манжета-0,135. Міцність: до старіння 13Н, після 13Н. Довжина &gt;280 мм. Витримує випробування з бактеріофагом PhiX174Товщина на пальці, (мм) (ДСТУ EN 455-2:2015)
0.18
Довжина манжети, мінімальна (мм)
285
Товщина на долоні, (мм) (ДСТУ EN 455-2:2015)
0.16
Розмір (ДСТУ EN 455-2:2015)
7
Міцність на розрив до прискореного старіння (Н), (ДСТУ EN 455-2:2015)
12 , ньютон
Товщина на манжеті, (мм) (ДСТУ EN 455-2:2015)
0.14
Антимікробне внутрішнє покриття
ні
Специфічність манжети
З валиком на манжеті
Матеріал виготовлення
Латекс
Наявність пудри
ні
Клас медичного виробу
Клас II а
Кількість штук в упаковці, (пар)
1
Стерильність
так
Відповідність ДСТУ EN 455-2:2015
так
Подвійні
ні</t>
  </si>
  <si>
    <t>Технічні характеристики</t>
  </si>
  <si>
    <t>Назва товару</t>
  </si>
  <si>
    <t>Од. вим</t>
  </si>
  <si>
    <t>ВСЬОГО:</t>
  </si>
  <si>
    <t>Кіл-ть спец.перехідний</t>
  </si>
  <si>
    <t>Кіл-ть трансплантація</t>
  </si>
  <si>
    <t>Загальна кіль-ть</t>
  </si>
  <si>
    <t>Обгрунтування технічних, якісних і кількісних характеристик: 
на закупівлю запит ціни пропозицій по предмету
код ДК 021:2015: 33140000-3 Медичні матеріали (рукавички стерильні)</t>
  </si>
  <si>
    <t>Ціна за пару (без ПДВ) грн.</t>
  </si>
  <si>
    <t>ПДВ</t>
  </si>
  <si>
    <t>Ціна за пару (з ПДВ) грн.</t>
  </si>
  <si>
    <t>Сума з ПДВ, грн..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</si>
</sst>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color theme="1"/>
      <name val="Arial"/>
      <family val="2"/>
      <charset val="204"/>
    </font>
    <font>
      <sz val="8"/>
      <color theme="1"/>
      <name val="Segoe UI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17" workbookViewId="0">
      <selection activeCell="J18" sqref="J18"/>
    </sheetView>
  </sheetViews>
  <sheetFormatPr defaultColWidth="9.33203125" defaultRowHeight="21" customHeight="1" x14ac:dyDescent="0.2"/>
  <cols>
    <col min="1" max="1" width="5.5" style="2" customWidth="1"/>
    <col min="2" max="2" width="17.83203125" style="2" customWidth="1"/>
    <col min="3" max="5" width="9" style="3" customWidth="1"/>
    <col min="6" max="6" width="5.6640625" style="4" customWidth="1"/>
    <col min="7" max="7" width="13.33203125" style="1" customWidth="1"/>
    <col min="8" max="8" width="9" style="1" customWidth="1"/>
    <col min="9" max="9" width="10.1640625" style="1" customWidth="1"/>
    <col min="10" max="10" width="13.6640625" style="1" customWidth="1"/>
    <col min="11" max="11" width="63" style="1" customWidth="1"/>
    <col min="12" max="16384" width="9.33203125" style="1"/>
  </cols>
  <sheetData>
    <row r="1" spans="1:11" ht="66.75" customHeight="1" x14ac:dyDescent="0.2">
      <c r="A1" s="17" t="s">
        <v>35</v>
      </c>
      <c r="B1" s="18"/>
      <c r="C1" s="18"/>
      <c r="D1" s="18"/>
      <c r="E1" s="18"/>
      <c r="F1" s="18"/>
      <c r="G1" s="18"/>
      <c r="H1" s="18"/>
      <c r="I1" s="18"/>
      <c r="J1" s="21"/>
      <c r="K1" s="21"/>
    </row>
    <row r="2" spans="1:11" ht="78" customHeight="1" x14ac:dyDescent="0.2">
      <c r="A2" s="6" t="s">
        <v>0</v>
      </c>
      <c r="B2" s="9" t="s">
        <v>29</v>
      </c>
      <c r="C2" s="9" t="s">
        <v>32</v>
      </c>
      <c r="D2" s="9" t="s">
        <v>33</v>
      </c>
      <c r="E2" s="9" t="s">
        <v>34</v>
      </c>
      <c r="F2" s="9" t="s">
        <v>30</v>
      </c>
      <c r="G2" s="10" t="s">
        <v>36</v>
      </c>
      <c r="H2" s="9" t="s">
        <v>37</v>
      </c>
      <c r="I2" s="10" t="s">
        <v>38</v>
      </c>
      <c r="J2" s="9" t="s">
        <v>39</v>
      </c>
      <c r="K2" s="9" t="s">
        <v>28</v>
      </c>
    </row>
    <row r="3" spans="1:11" ht="375.75" customHeight="1" x14ac:dyDescent="0.2">
      <c r="A3" s="5">
        <v>1</v>
      </c>
      <c r="B3" s="14" t="s">
        <v>5</v>
      </c>
      <c r="C3" s="16">
        <v>500</v>
      </c>
      <c r="D3" s="16"/>
      <c r="E3" s="9">
        <f>C3+D3</f>
        <v>500</v>
      </c>
      <c r="F3" s="16" t="s">
        <v>1</v>
      </c>
      <c r="G3" s="19">
        <f>I3-H3</f>
        <v>72.89719626168224</v>
      </c>
      <c r="H3" s="19">
        <f>I3*7/107</f>
        <v>5.1028037383177569</v>
      </c>
      <c r="I3" s="19">
        <v>78</v>
      </c>
      <c r="J3" s="19">
        <f>E3*I3</f>
        <v>39000</v>
      </c>
      <c r="K3" s="12" t="s">
        <v>17</v>
      </c>
    </row>
    <row r="4" spans="1:11" ht="323.25" customHeight="1" x14ac:dyDescent="0.2">
      <c r="A4" s="5">
        <v>2</v>
      </c>
      <c r="B4" s="14" t="s">
        <v>4</v>
      </c>
      <c r="C4" s="16">
        <v>1000</v>
      </c>
      <c r="D4" s="16"/>
      <c r="E4" s="9">
        <f t="shared" ref="E4:E17" si="0">C4+D4</f>
        <v>1000</v>
      </c>
      <c r="F4" s="16" t="s">
        <v>1</v>
      </c>
      <c r="G4" s="19">
        <f t="shared" ref="G4:G17" si="1">I4-H4</f>
        <v>72.89719626168224</v>
      </c>
      <c r="H4" s="19">
        <f t="shared" ref="H4:H17" si="2">I4*7/107</f>
        <v>5.1028037383177569</v>
      </c>
      <c r="I4" s="19">
        <v>78</v>
      </c>
      <c r="J4" s="19">
        <f t="shared" ref="J4:J17" si="3">E4*I4</f>
        <v>78000</v>
      </c>
      <c r="K4" s="13" t="s">
        <v>18</v>
      </c>
    </row>
    <row r="5" spans="1:11" ht="305.25" customHeight="1" x14ac:dyDescent="0.2">
      <c r="A5" s="5">
        <v>3</v>
      </c>
      <c r="B5" s="14" t="s">
        <v>6</v>
      </c>
      <c r="C5" s="16">
        <v>2000</v>
      </c>
      <c r="D5" s="16"/>
      <c r="E5" s="9">
        <f t="shared" si="0"/>
        <v>2000</v>
      </c>
      <c r="F5" s="16" t="s">
        <v>1</v>
      </c>
      <c r="G5" s="19">
        <f t="shared" si="1"/>
        <v>72.89719626168224</v>
      </c>
      <c r="H5" s="19">
        <f t="shared" si="2"/>
        <v>5.1028037383177569</v>
      </c>
      <c r="I5" s="19">
        <v>78</v>
      </c>
      <c r="J5" s="19">
        <f t="shared" si="3"/>
        <v>156000</v>
      </c>
      <c r="K5" s="13" t="s">
        <v>19</v>
      </c>
    </row>
    <row r="6" spans="1:11" ht="323.25" customHeight="1" x14ac:dyDescent="0.2">
      <c r="A6" s="5">
        <v>4</v>
      </c>
      <c r="B6" s="14" t="s">
        <v>7</v>
      </c>
      <c r="C6" s="16">
        <v>2000</v>
      </c>
      <c r="D6" s="16"/>
      <c r="E6" s="9">
        <f t="shared" si="0"/>
        <v>2000</v>
      </c>
      <c r="F6" s="16" t="s">
        <v>1</v>
      </c>
      <c r="G6" s="19">
        <f t="shared" si="1"/>
        <v>72.89719626168224</v>
      </c>
      <c r="H6" s="19">
        <f t="shared" si="2"/>
        <v>5.1028037383177569</v>
      </c>
      <c r="I6" s="19">
        <v>78</v>
      </c>
      <c r="J6" s="19">
        <f t="shared" si="3"/>
        <v>156000</v>
      </c>
      <c r="K6" s="13" t="s">
        <v>20</v>
      </c>
    </row>
    <row r="7" spans="1:11" ht="323.25" customHeight="1" x14ac:dyDescent="0.2">
      <c r="A7" s="5">
        <v>5</v>
      </c>
      <c r="B7" s="14" t="s">
        <v>8</v>
      </c>
      <c r="C7" s="16">
        <v>1000</v>
      </c>
      <c r="D7" s="16"/>
      <c r="E7" s="9">
        <f t="shared" si="0"/>
        <v>1000</v>
      </c>
      <c r="F7" s="16" t="s">
        <v>1</v>
      </c>
      <c r="G7" s="19">
        <f t="shared" si="1"/>
        <v>72.89719626168224</v>
      </c>
      <c r="H7" s="19">
        <f t="shared" si="2"/>
        <v>5.1028037383177569</v>
      </c>
      <c r="I7" s="19">
        <v>78</v>
      </c>
      <c r="J7" s="19">
        <f t="shared" si="3"/>
        <v>78000</v>
      </c>
      <c r="K7" s="13" t="s">
        <v>21</v>
      </c>
    </row>
    <row r="8" spans="1:11" ht="323.25" customHeight="1" x14ac:dyDescent="0.2">
      <c r="A8" s="5">
        <v>6</v>
      </c>
      <c r="B8" s="14" t="s">
        <v>9</v>
      </c>
      <c r="C8" s="16">
        <v>200</v>
      </c>
      <c r="D8" s="16"/>
      <c r="E8" s="9">
        <f t="shared" si="0"/>
        <v>200</v>
      </c>
      <c r="F8" s="16" t="s">
        <v>1</v>
      </c>
      <c r="G8" s="19">
        <f t="shared" si="1"/>
        <v>72.89719626168224</v>
      </c>
      <c r="H8" s="19">
        <f t="shared" si="2"/>
        <v>5.1028037383177569</v>
      </c>
      <c r="I8" s="19">
        <v>78</v>
      </c>
      <c r="J8" s="19">
        <f t="shared" si="3"/>
        <v>15600</v>
      </c>
      <c r="K8" s="13" t="s">
        <v>22</v>
      </c>
    </row>
    <row r="9" spans="1:11" ht="323.25" customHeight="1" x14ac:dyDescent="0.2">
      <c r="A9" s="5">
        <v>7</v>
      </c>
      <c r="B9" s="15" t="s">
        <v>2</v>
      </c>
      <c r="C9" s="16">
        <v>300</v>
      </c>
      <c r="D9" s="16">
        <v>520</v>
      </c>
      <c r="E9" s="9">
        <f t="shared" si="0"/>
        <v>820</v>
      </c>
      <c r="F9" s="16" t="s">
        <v>1</v>
      </c>
      <c r="G9" s="19">
        <f t="shared" si="1"/>
        <v>166.35514018691589</v>
      </c>
      <c r="H9" s="19">
        <f t="shared" si="2"/>
        <v>11.644859813084112</v>
      </c>
      <c r="I9" s="19">
        <v>178</v>
      </c>
      <c r="J9" s="19">
        <f t="shared" si="3"/>
        <v>145960</v>
      </c>
      <c r="K9" s="13" t="s">
        <v>23</v>
      </c>
    </row>
    <row r="10" spans="1:11" ht="323.25" customHeight="1" x14ac:dyDescent="0.2">
      <c r="A10" s="5">
        <v>8</v>
      </c>
      <c r="B10" s="15" t="s">
        <v>16</v>
      </c>
      <c r="C10" s="16">
        <v>300</v>
      </c>
      <c r="D10" s="16">
        <v>20</v>
      </c>
      <c r="E10" s="9">
        <f t="shared" si="0"/>
        <v>320</v>
      </c>
      <c r="F10" s="16" t="s">
        <v>1</v>
      </c>
      <c r="G10" s="19">
        <f t="shared" si="1"/>
        <v>166.35514018691589</v>
      </c>
      <c r="H10" s="19">
        <f t="shared" si="2"/>
        <v>11.644859813084112</v>
      </c>
      <c r="I10" s="19">
        <v>178</v>
      </c>
      <c r="J10" s="19">
        <f t="shared" si="3"/>
        <v>56960</v>
      </c>
      <c r="K10" s="13" t="s">
        <v>24</v>
      </c>
    </row>
    <row r="11" spans="1:11" ht="323.25" customHeight="1" x14ac:dyDescent="0.2">
      <c r="A11" s="5">
        <v>9</v>
      </c>
      <c r="B11" s="15" t="s">
        <v>3</v>
      </c>
      <c r="C11" s="16">
        <v>300</v>
      </c>
      <c r="D11" s="16">
        <v>25</v>
      </c>
      <c r="E11" s="9">
        <f t="shared" si="0"/>
        <v>325</v>
      </c>
      <c r="F11" s="16" t="s">
        <v>1</v>
      </c>
      <c r="G11" s="19">
        <f t="shared" si="1"/>
        <v>166.35514018691589</v>
      </c>
      <c r="H11" s="19">
        <f t="shared" si="2"/>
        <v>11.644859813084112</v>
      </c>
      <c r="I11" s="19">
        <v>178</v>
      </c>
      <c r="J11" s="19">
        <f t="shared" si="3"/>
        <v>57850</v>
      </c>
      <c r="K11" s="13" t="s">
        <v>25</v>
      </c>
    </row>
    <row r="12" spans="1:11" ht="297.75" customHeight="1" x14ac:dyDescent="0.2">
      <c r="A12" s="5">
        <v>10</v>
      </c>
      <c r="B12" s="15" t="s">
        <v>10</v>
      </c>
      <c r="C12" s="16">
        <v>5000</v>
      </c>
      <c r="D12" s="16"/>
      <c r="E12" s="9">
        <f t="shared" si="0"/>
        <v>5000</v>
      </c>
      <c r="F12" s="16" t="s">
        <v>1</v>
      </c>
      <c r="G12" s="19">
        <f t="shared" si="1"/>
        <v>34.579439252336449</v>
      </c>
      <c r="H12" s="19">
        <f t="shared" si="2"/>
        <v>2.4205607476635516</v>
      </c>
      <c r="I12" s="19">
        <v>37</v>
      </c>
      <c r="J12" s="19">
        <f t="shared" si="3"/>
        <v>185000</v>
      </c>
      <c r="K12" s="13" t="s">
        <v>26</v>
      </c>
    </row>
    <row r="13" spans="1:11" ht="323.25" customHeight="1" x14ac:dyDescent="0.2">
      <c r="A13" s="5">
        <v>11</v>
      </c>
      <c r="B13" s="15" t="s">
        <v>11</v>
      </c>
      <c r="C13" s="16">
        <v>5000</v>
      </c>
      <c r="D13" s="16">
        <v>250</v>
      </c>
      <c r="E13" s="9">
        <f t="shared" si="0"/>
        <v>5250</v>
      </c>
      <c r="F13" s="16" t="s">
        <v>1</v>
      </c>
      <c r="G13" s="19">
        <f t="shared" si="1"/>
        <v>34.579439252336449</v>
      </c>
      <c r="H13" s="19">
        <f t="shared" si="2"/>
        <v>2.4205607476635516</v>
      </c>
      <c r="I13" s="19">
        <v>37</v>
      </c>
      <c r="J13" s="19">
        <f t="shared" si="3"/>
        <v>194250</v>
      </c>
      <c r="K13" s="13" t="s">
        <v>27</v>
      </c>
    </row>
    <row r="14" spans="1:11" ht="323.25" customHeight="1" x14ac:dyDescent="0.2">
      <c r="A14" s="5">
        <v>12</v>
      </c>
      <c r="B14" s="15" t="s">
        <v>12</v>
      </c>
      <c r="C14" s="16">
        <v>10000</v>
      </c>
      <c r="D14" s="16"/>
      <c r="E14" s="9">
        <f t="shared" si="0"/>
        <v>10000</v>
      </c>
      <c r="F14" s="16" t="s">
        <v>1</v>
      </c>
      <c r="G14" s="19">
        <f t="shared" si="1"/>
        <v>34.579439252336449</v>
      </c>
      <c r="H14" s="19">
        <f t="shared" si="2"/>
        <v>2.4205607476635516</v>
      </c>
      <c r="I14" s="19">
        <v>37</v>
      </c>
      <c r="J14" s="19">
        <f t="shared" si="3"/>
        <v>370000</v>
      </c>
      <c r="K14" s="13" t="s">
        <v>27</v>
      </c>
    </row>
    <row r="15" spans="1:11" ht="323.25" customHeight="1" x14ac:dyDescent="0.2">
      <c r="A15" s="5">
        <v>13</v>
      </c>
      <c r="B15" s="15" t="s">
        <v>13</v>
      </c>
      <c r="C15" s="16">
        <v>10000</v>
      </c>
      <c r="D15" s="16"/>
      <c r="E15" s="9">
        <f t="shared" si="0"/>
        <v>10000</v>
      </c>
      <c r="F15" s="16" t="s">
        <v>1</v>
      </c>
      <c r="G15" s="19">
        <f t="shared" si="1"/>
        <v>34.579439252336449</v>
      </c>
      <c r="H15" s="19">
        <f t="shared" si="2"/>
        <v>2.4205607476635516</v>
      </c>
      <c r="I15" s="19">
        <v>37</v>
      </c>
      <c r="J15" s="19">
        <f t="shared" si="3"/>
        <v>370000</v>
      </c>
      <c r="K15" s="13" t="s">
        <v>27</v>
      </c>
    </row>
    <row r="16" spans="1:11" ht="323.25" customHeight="1" x14ac:dyDescent="0.2">
      <c r="A16" s="5">
        <v>14</v>
      </c>
      <c r="B16" s="15" t="s">
        <v>14</v>
      </c>
      <c r="C16" s="16">
        <v>5000</v>
      </c>
      <c r="D16" s="16"/>
      <c r="E16" s="9">
        <f t="shared" si="0"/>
        <v>5000</v>
      </c>
      <c r="F16" s="16" t="s">
        <v>1</v>
      </c>
      <c r="G16" s="19">
        <f t="shared" si="1"/>
        <v>34.579439252336449</v>
      </c>
      <c r="H16" s="19">
        <f t="shared" si="2"/>
        <v>2.4205607476635516</v>
      </c>
      <c r="I16" s="19">
        <v>37</v>
      </c>
      <c r="J16" s="19">
        <f t="shared" si="3"/>
        <v>185000</v>
      </c>
      <c r="K16" s="13" t="s">
        <v>27</v>
      </c>
    </row>
    <row r="17" spans="1:11" ht="323.25" customHeight="1" x14ac:dyDescent="0.2">
      <c r="A17" s="5">
        <v>15</v>
      </c>
      <c r="B17" s="15" t="s">
        <v>15</v>
      </c>
      <c r="C17" s="16">
        <v>1000</v>
      </c>
      <c r="D17" s="16"/>
      <c r="E17" s="9">
        <f t="shared" si="0"/>
        <v>1000</v>
      </c>
      <c r="F17" s="16" t="s">
        <v>1</v>
      </c>
      <c r="G17" s="19">
        <f t="shared" si="1"/>
        <v>34.579439252336449</v>
      </c>
      <c r="H17" s="19">
        <f t="shared" si="2"/>
        <v>2.4205607476635516</v>
      </c>
      <c r="I17" s="19">
        <v>37</v>
      </c>
      <c r="J17" s="19">
        <f t="shared" si="3"/>
        <v>37000</v>
      </c>
      <c r="K17" s="13" t="s">
        <v>27</v>
      </c>
    </row>
    <row r="18" spans="1:11" ht="19.5" customHeight="1" x14ac:dyDescent="0.2">
      <c r="A18" s="7"/>
      <c r="B18" s="10" t="s">
        <v>31</v>
      </c>
      <c r="C18" s="11"/>
      <c r="D18" s="11"/>
      <c r="E18" s="11"/>
      <c r="F18" s="8"/>
      <c r="G18" s="8"/>
      <c r="H18" s="8"/>
      <c r="I18" s="8"/>
      <c r="J18" s="20">
        <f>SUM(J3:J17)</f>
        <v>2124620</v>
      </c>
      <c r="K18" s="11"/>
    </row>
  </sheetData>
  <mergeCells count="1">
    <mergeCell ref="A1:K1"/>
  </mergeCells>
  <pageMargins left="0.27559055118110237" right="0.19685039370078741" top="0.35433070866141736" bottom="0.2755905511811023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розрахунок рукавички</vt:lpstr>
      <vt:lpstr>'розрахунок рукавички'!Область_друку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Martynyuk</dc:creator>
  <cp:lastModifiedBy>User</cp:lastModifiedBy>
  <cp:lastPrinted>2025-04-23T06:41:48Z</cp:lastPrinted>
  <dcterms:created xsi:type="dcterms:W3CDTF">2018-02-28T12:27:56Z</dcterms:created>
  <dcterms:modified xsi:type="dcterms:W3CDTF">2025-04-23T07:06:03Z</dcterms:modified>
</cp:coreProperties>
</file>