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FLASH DRIVE\Відкриті торги 2025 з особливостями\2220\Реагенти Генетика онкогентика Платні 4 нам 1 841 000,00 Платні\"/>
    </mc:Choice>
  </mc:AlternateContent>
  <xr:revisionPtr revIDLastSave="0" documentId="8_{622F2CD2-D35E-4097-A59E-1BCCE4A75AE6}" xr6:coauthVersionLast="36" xr6:coauthVersionMax="36" xr10:uidLastSave="{00000000-0000-0000-0000-000000000000}"/>
  <bookViews>
    <workbookView xWindow="0" yWindow="0" windowWidth="22260" windowHeight="12645" xr2:uid="{00000000-000D-0000-FFFF-FFFF00000000}"/>
  </bookViews>
  <sheets>
    <sheet name="платні послуги онкогенетика"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1" l="1"/>
  <c r="K8" i="1"/>
  <c r="I8" i="1"/>
  <c r="L7" i="1"/>
  <c r="K7" i="1"/>
  <c r="I7" i="1"/>
  <c r="M7" i="1" s="1"/>
  <c r="L6" i="1"/>
  <c r="K6" i="1"/>
  <c r="I6" i="1"/>
  <c r="M6" i="1" s="1"/>
  <c r="L5" i="1"/>
  <c r="K5" i="1"/>
  <c r="I5" i="1"/>
  <c r="M5" i="1" s="1"/>
  <c r="M9" i="1" l="1"/>
  <c r="I9" i="1"/>
  <c r="K9" i="1"/>
  <c r="M8" i="1"/>
</calcChain>
</file>

<file path=xl/sharedStrings.xml><?xml version="1.0" encoding="utf-8"?>
<sst xmlns="http://schemas.openxmlformats.org/spreadsheetml/2006/main" count="51" uniqueCount="42">
  <si>
    <t xml:space="preserve">ІНФОРМАЦІЯ
про необхідні технічні, якісні та кількісні характеристики предмету закупівлі лікарські засоби різні - ДК 021:2015:33690000-3: (Лікарські засоби різні)    </t>
  </si>
  <si>
    <t>№ п/</t>
  </si>
  <si>
    <t>Найменування товару або еквівалент</t>
  </si>
  <si>
    <t>МТВ</t>
  </si>
  <si>
    <t>Код НК</t>
  </si>
  <si>
    <t>Код ДК</t>
  </si>
  <si>
    <t>Од. вим</t>
  </si>
  <si>
    <t>Повна потреба на 2024 рік</t>
  </si>
  <si>
    <t>Ціна 1, грн</t>
  </si>
  <si>
    <t>Сума 1, грн</t>
  </si>
  <si>
    <t>Ціна 2, грн</t>
  </si>
  <si>
    <t>Сума 2, грн</t>
  </si>
  <si>
    <t>Ціна середня, грн</t>
  </si>
  <si>
    <t>Сума сер, грн</t>
  </si>
  <si>
    <t>набір</t>
  </si>
  <si>
    <t xml:space="preserve">Медичний директор з медичних питань                       </t>
  </si>
  <si>
    <t>Тетяна ІВАНОВА</t>
  </si>
  <si>
    <t>Члени робочої групи:</t>
  </si>
  <si>
    <t xml:space="preserve">Медичний директор </t>
  </si>
  <si>
    <t>Сергій ЧЕРНИШУК</t>
  </si>
  <si>
    <t>Заст. Генерального директора з економічних питань</t>
  </si>
  <si>
    <t xml:space="preserve">Медичний директор з поліклінічной роботи                 </t>
  </si>
  <si>
    <t>Володимир СОВА</t>
  </si>
  <si>
    <t>Завідувач відділом імуногістохімічних досліджень дитячого патологоанатомічного відділення</t>
  </si>
  <si>
    <t>Ольга ВИСТАВНИХ</t>
  </si>
  <si>
    <t>Завідувач Українським Референс-центром з клінічної лабораторної діагностики та метрології</t>
  </si>
  <si>
    <t>Вікторія ЯНОВСЬКА</t>
  </si>
  <si>
    <t>Завідувач лабораторії медичної генетики СМГЦ</t>
  </si>
  <si>
    <t>Наталія ОЛЬХОВИЧ</t>
  </si>
  <si>
    <t xml:space="preserve">Повний набір для HLA генотипування KMRtype (24 реакції), GenDx </t>
  </si>
  <si>
    <t xml:space="preserve">Набір реактивів повинен мати сертифікацію CE-IVD, бути призначений до застосування в клінічній діагностиці як медичний засіб. 
Набір реактивів повинен бути заснований на використанні методу кількісної ПЛР у реальному часі
Набір реактивів повинен у своєму складі мати всі компоненти для проведення генотипування по маркерах хімеризму
Набір реактивів повинен мати можливість генотипування по не менш ніж як по 39 генетичних маркерах 
Набір реактивів повинен бути сумісним з сучасними системами для ПЛР у реальному часі з термоблоком 96 лункового формату: AB7500, QuantStudio 5, QuantStudio Dx, BioRad CFX96 Dx
</t>
  </si>
  <si>
    <t>62623- Реагент для ампліфікації нуклеїнових кислот IVD (діагностика in vitro)</t>
  </si>
  <si>
    <t>33690000-3 Лікарські засоби різні</t>
  </si>
  <si>
    <t>Набір KMRtrack Monitoring kit, 48 реакцій</t>
  </si>
  <si>
    <t>Набір реактивів повинен мати сертифікацію CE-IVD, бути призначений до застосування в клінічній діагностиці як медичний засіб та мати відповідний до законодавства України вітчизняний Сертифікат відповідності. Набір реактивів повинен бути заснований на використанні методу кількісної ПЛР у реальному часі. Набір реактивів повинен у своєму складі мати всі компоненти для проведення генетичного моніторингу хімеризму. Набір реактивів повинен мати можливість генетичного моніторингу хімеризму по не менш ніж як по 39 генетичних маркерах. Набір реактивів повинен бути сумісним з сучасними системами для ПЛР у реальному часі з термоблоком 96 лункового формату: QuantStudiotm 5, v1.2; або QuantStudio Dx (v1.2/v1.3); або BioRad CFX96tm, v1.6/3.0/3.1.</t>
  </si>
  <si>
    <t>Набір KMRassay qPCR Buffer &amp; Enzyme, 288 реакцій</t>
  </si>
  <si>
    <t xml:space="preserve">Набір реагентів повинен бути призначений для проведення кількісного ПЛР у режимі реального часу 
Набір реагентів повинен бути сумісним з набором для типування та детекціїхимеризмуKMRtype та набором для моніторингу химеризмуKMRtrack 
Набір реактивів повинен мати сертифікацію CE-IVD, бути призначений до застосування в клінічній діагностиці як медичний засіб. </t>
  </si>
  <si>
    <t>Реагент KMRassay Reference Assay 901, 288 реакцій.</t>
  </si>
  <si>
    <t>Реагент повинен бути призначений для проведення кількісного ПЛР у режимі реального часу як еталонний зразок ДНК.
Реагент повинен бути сумісним з набором для типування та детекції химеризму KMRtype та набором для моніторингу химеризму KMRtrack
Реагент повинен мати сертифікацію CE-IVD, бути призначений до застосування в клінічній діагностиці як медичний засіб та мати відповідний до законодавства України вітчизняний Сертифікат відповідності.</t>
  </si>
  <si>
    <t>Всього</t>
  </si>
  <si>
    <t>Вячеслав ФЕДОРОВ</t>
  </si>
  <si>
    <t>Обгрунтування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</si>
</sst>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_-;\-* #,##0.00_₴_-;_-* &quot;-&quot;??_₴_-;_-@_-"/>
  </numFmts>
  <fonts count="16" x14ac:knownFonts="1">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charset val="204"/>
    </font>
    <font>
      <b/>
      <sz val="14"/>
      <color rgb="FF000000"/>
      <name val="Times New Roman"/>
      <family val="1"/>
      <charset val="204"/>
    </font>
    <font>
      <b/>
      <sz val="14"/>
      <name val="Times New Roman"/>
      <family val="1"/>
      <charset val="204"/>
    </font>
    <font>
      <sz val="14"/>
      <color theme="1"/>
      <name val="Times New Roman"/>
      <family val="1"/>
      <charset val="204"/>
    </font>
    <font>
      <b/>
      <i/>
      <sz val="14"/>
      <color rgb="FF000000"/>
      <name val="Times New Roman"/>
      <family val="1"/>
      <charset val="204"/>
    </font>
    <font>
      <b/>
      <i/>
      <sz val="14"/>
      <name val="Times New Roman"/>
      <family val="1"/>
      <charset val="204"/>
    </font>
    <font>
      <sz val="14"/>
      <color theme="1"/>
      <name val="Times New Roman"/>
      <family val="1"/>
    </font>
    <font>
      <sz val="11"/>
      <color theme="1"/>
      <name val="Times New Roman"/>
      <family val="1"/>
      <charset val="204"/>
    </font>
    <font>
      <sz val="14"/>
      <color rgb="FF000000"/>
      <name val="Times New Roman"/>
      <family val="1"/>
    </font>
    <font>
      <sz val="12"/>
      <color theme="1"/>
      <name val="Times New Roman"/>
      <family val="1"/>
      <charset val="204"/>
    </font>
    <font>
      <sz val="14"/>
      <color theme="1" tint="0.14999847407452621"/>
      <name val="Times New Roman"/>
      <family val="1"/>
      <charset val="204"/>
    </font>
    <font>
      <b/>
      <sz val="18"/>
      <color theme="1"/>
      <name val="Times New Roman"/>
      <family val="1"/>
      <charset val="204"/>
    </font>
    <font>
      <b/>
      <sz val="18"/>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3" fillId="0" borderId="1" xfId="0" applyFont="1" applyBorder="1" applyAlignment="1">
      <alignment vertical="center" wrapText="1"/>
    </xf>
    <xf numFmtId="0" fontId="4" fillId="0" borderId="2"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3" fontId="8" fillId="0" borderId="3" xfId="0" applyNumberFormat="1" applyFont="1" applyBorder="1" applyAlignment="1">
      <alignment horizontal="center" vertical="top"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center" wrapText="1"/>
    </xf>
    <xf numFmtId="0" fontId="6" fillId="0" borderId="2" xfId="0" applyFont="1" applyBorder="1" applyAlignment="1">
      <alignment vertical="center" wrapText="1"/>
    </xf>
    <xf numFmtId="0" fontId="6" fillId="2" borderId="6" xfId="0" applyFont="1" applyFill="1" applyBorder="1" applyAlignment="1">
      <alignment horizontal="left" vertical="center" wrapText="1"/>
    </xf>
    <xf numFmtId="0" fontId="6" fillId="0" borderId="0" xfId="0" applyFont="1" applyAlignment="1">
      <alignment horizontal="center" vertical="top" wrapText="1"/>
    </xf>
    <xf numFmtId="165" fontId="6" fillId="0" borderId="0" xfId="0" applyNumberFormat="1" applyFont="1" applyAlignment="1">
      <alignment horizontal="center" vertical="center" wrapText="1"/>
    </xf>
    <xf numFmtId="165" fontId="6" fillId="0" borderId="7"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top" wrapText="1"/>
    </xf>
    <xf numFmtId="0" fontId="9" fillId="0" borderId="0" xfId="0" applyFont="1" applyAlignment="1">
      <alignment wrapText="1"/>
    </xf>
    <xf numFmtId="0" fontId="10" fillId="0" borderId="0" xfId="0" applyFont="1"/>
    <xf numFmtId="0" fontId="9"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Alignment="1">
      <alignment horizontal="center" vertical="center" wrapText="1"/>
    </xf>
    <xf numFmtId="0" fontId="12" fillId="0" borderId="0" xfId="0" applyFont="1"/>
    <xf numFmtId="0" fontId="11" fillId="0" borderId="0" xfId="0" applyFont="1" applyAlignment="1">
      <alignment wrapText="1"/>
    </xf>
    <xf numFmtId="49" fontId="6" fillId="0" borderId="2" xfId="0" applyNumberFormat="1" applyFont="1" applyFill="1" applyBorder="1" applyAlignment="1">
      <alignment horizontal="center" vertical="top" wrapText="1"/>
    </xf>
    <xf numFmtId="0" fontId="6" fillId="0" borderId="2" xfId="0" applyFont="1" applyBorder="1" applyAlignment="1">
      <alignment horizontal="center" vertical="top"/>
    </xf>
    <xf numFmtId="4" fontId="6" fillId="0" borderId="2" xfId="0" applyNumberFormat="1" applyFont="1" applyBorder="1" applyAlignment="1">
      <alignment horizontal="center" vertical="top"/>
    </xf>
    <xf numFmtId="164" fontId="6" fillId="0" borderId="2" xfId="1" applyFont="1" applyFill="1" applyBorder="1" applyAlignment="1">
      <alignment horizontal="center" vertical="top"/>
    </xf>
    <xf numFmtId="4" fontId="13" fillId="0" borderId="2" xfId="0" applyNumberFormat="1" applyFont="1" applyBorder="1" applyAlignment="1">
      <alignment horizontal="center" vertical="top" wrapText="1"/>
    </xf>
    <xf numFmtId="0" fontId="6" fillId="0" borderId="0" xfId="0" applyFont="1" applyAlignment="1">
      <alignment horizontal="left" vertical="center"/>
    </xf>
    <xf numFmtId="4" fontId="6" fillId="0" borderId="2" xfId="0" applyNumberFormat="1" applyFont="1" applyBorder="1" applyAlignment="1">
      <alignment horizontal="center" vertical="top" wrapText="1"/>
    </xf>
    <xf numFmtId="0" fontId="6" fillId="0" borderId="2" xfId="0" applyFont="1" applyBorder="1" applyAlignment="1">
      <alignment horizontal="center" vertical="top" wrapText="1"/>
    </xf>
    <xf numFmtId="0" fontId="6" fillId="0" borderId="0" xfId="0" applyFont="1" applyAlignment="1">
      <alignment horizontal="left" vertical="center" wrapText="1"/>
    </xf>
    <xf numFmtId="0" fontId="6" fillId="0" borderId="0" xfId="0" applyFont="1" applyAlignment="1">
      <alignment horizontal="center" vertical="center" wrapText="1" shrinkToFit="1"/>
    </xf>
    <xf numFmtId="0" fontId="6" fillId="0" borderId="0" xfId="0" applyFont="1" applyAlignment="1">
      <alignment horizontal="center" vertical="center"/>
    </xf>
    <xf numFmtId="164" fontId="6" fillId="0" borderId="0" xfId="1" applyFont="1" applyFill="1" applyBorder="1" applyAlignment="1">
      <alignment horizontal="left" vertical="center"/>
    </xf>
    <xf numFmtId="0" fontId="6" fillId="0" borderId="2" xfId="0" applyFont="1" applyBorder="1" applyAlignment="1">
      <alignment horizontal="center" vertical="center"/>
    </xf>
    <xf numFmtId="0" fontId="9" fillId="0" borderId="0" xfId="0" applyFont="1" applyAlignment="1">
      <alignment horizontal="center" wrapText="1"/>
    </xf>
    <xf numFmtId="165" fontId="6" fillId="0" borderId="0" xfId="0" applyNumberFormat="1" applyFont="1" applyBorder="1" applyAlignment="1">
      <alignment horizontal="center" vertical="center" wrapText="1"/>
    </xf>
    <xf numFmtId="0" fontId="14" fillId="0" borderId="0" xfId="0" applyFont="1" applyAlignment="1">
      <alignment horizontal="center" vertical="top" wrapText="1"/>
    </xf>
    <xf numFmtId="0" fontId="15" fillId="0" borderId="0" xfId="0" applyFont="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2" fillId="0" borderId="1" xfId="0" applyFont="1" applyBorder="1" applyAlignment="1">
      <alignment horizontal="center" vertic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zoomScale="50" zoomScaleNormal="50" workbookViewId="0">
      <selection activeCell="A3" sqref="A3:G8"/>
    </sheetView>
  </sheetViews>
  <sheetFormatPr defaultColWidth="8.7109375" defaultRowHeight="18.75" x14ac:dyDescent="0.25"/>
  <cols>
    <col min="1" max="1" width="6.42578125" style="9" customWidth="1"/>
    <col min="2" max="2" width="46.7109375" style="9" customWidth="1"/>
    <col min="3" max="3" width="83.85546875" style="22" customWidth="1"/>
    <col min="4" max="4" width="33.7109375" style="9" customWidth="1"/>
    <col min="5" max="5" width="28.7109375" style="9" customWidth="1"/>
    <col min="6" max="6" width="8.7109375" style="9"/>
    <col min="7" max="7" width="11.28515625" style="9" customWidth="1"/>
    <col min="8" max="8" width="15.140625" style="23" customWidth="1"/>
    <col min="9" max="9" width="19.7109375" style="24" customWidth="1"/>
    <col min="10" max="10" width="16" style="23" customWidth="1"/>
    <col min="11" max="11" width="19.85546875" style="24" customWidth="1"/>
    <col min="12" max="12" width="16" style="23" customWidth="1"/>
    <col min="13" max="13" width="20" style="24" customWidth="1"/>
    <col min="14" max="16384" width="8.7109375" style="9"/>
  </cols>
  <sheetData>
    <row r="1" spans="1:15" ht="23.25" customHeight="1" x14ac:dyDescent="0.35">
      <c r="C1" s="52" t="s">
        <v>41</v>
      </c>
      <c r="D1" s="53"/>
      <c r="E1" s="53"/>
      <c r="F1" s="53"/>
      <c r="G1" s="53"/>
      <c r="H1" s="53"/>
      <c r="I1" s="53"/>
      <c r="K1" s="51"/>
      <c r="M1" s="51"/>
    </row>
    <row r="2" spans="1:15" customFormat="1" ht="45.75" customHeight="1" x14ac:dyDescent="0.25">
      <c r="A2" s="56" t="s">
        <v>0</v>
      </c>
      <c r="B2" s="56"/>
      <c r="C2" s="56"/>
      <c r="D2" s="56"/>
      <c r="E2" s="56"/>
      <c r="F2" s="56"/>
      <c r="G2" s="56"/>
      <c r="H2" s="56"/>
      <c r="I2" s="56"/>
      <c r="J2" s="56"/>
      <c r="K2" s="56"/>
      <c r="L2" s="56"/>
      <c r="M2" s="56"/>
      <c r="N2" s="1"/>
      <c r="O2" s="1"/>
    </row>
    <row r="3" spans="1:15" ht="93.75" x14ac:dyDescent="0.25">
      <c r="A3" s="2" t="s">
        <v>1</v>
      </c>
      <c r="B3" s="3" t="s">
        <v>2</v>
      </c>
      <c r="C3" s="4" t="s">
        <v>3</v>
      </c>
      <c r="D3" s="3" t="s">
        <v>4</v>
      </c>
      <c r="E3" s="3" t="s">
        <v>5</v>
      </c>
      <c r="F3" s="5" t="s">
        <v>6</v>
      </c>
      <c r="G3" s="6" t="s">
        <v>7</v>
      </c>
      <c r="H3" s="7" t="s">
        <v>8</v>
      </c>
      <c r="I3" s="8" t="s">
        <v>9</v>
      </c>
      <c r="J3" s="7" t="s">
        <v>10</v>
      </c>
      <c r="K3" s="8" t="s">
        <v>11</v>
      </c>
      <c r="L3" s="7" t="s">
        <v>12</v>
      </c>
      <c r="M3" s="8" t="s">
        <v>13</v>
      </c>
    </row>
    <row r="4" spans="1:15" ht="19.5" x14ac:dyDescent="0.25">
      <c r="A4" s="10">
        <v>1</v>
      </c>
      <c r="B4" s="11">
        <v>2</v>
      </c>
      <c r="C4" s="12">
        <v>3</v>
      </c>
      <c r="D4" s="13">
        <v>4</v>
      </c>
      <c r="E4" s="13">
        <v>5</v>
      </c>
      <c r="F4" s="13">
        <v>6</v>
      </c>
      <c r="G4" s="14">
        <v>7</v>
      </c>
      <c r="H4" s="15">
        <v>8</v>
      </c>
      <c r="I4" s="15">
        <v>9</v>
      </c>
      <c r="J4" s="15">
        <v>10</v>
      </c>
      <c r="K4" s="15">
        <v>11</v>
      </c>
      <c r="L4" s="15">
        <v>12</v>
      </c>
      <c r="M4" s="15">
        <v>13</v>
      </c>
    </row>
    <row r="5" spans="1:15" s="42" customFormat="1" ht="217.9" customHeight="1" x14ac:dyDescent="0.25">
      <c r="A5" s="49">
        <v>1</v>
      </c>
      <c r="B5" s="19" t="s">
        <v>29</v>
      </c>
      <c r="C5" s="17" t="s">
        <v>30</v>
      </c>
      <c r="D5" s="16" t="s">
        <v>31</v>
      </c>
      <c r="E5" s="20" t="s">
        <v>32</v>
      </c>
      <c r="F5" s="37" t="s">
        <v>14</v>
      </c>
      <c r="G5" s="38">
        <v>2</v>
      </c>
      <c r="H5" s="39">
        <v>282940</v>
      </c>
      <c r="I5" s="40">
        <f>H5*G5</f>
        <v>565880</v>
      </c>
      <c r="J5" s="41">
        <v>288600</v>
      </c>
      <c r="K5" s="40">
        <f>J5*G5</f>
        <v>577200</v>
      </c>
      <c r="L5" s="41">
        <f>(H5+J5)/2</f>
        <v>285770</v>
      </c>
      <c r="M5" s="40">
        <f>(I5+K5)/2</f>
        <v>571540</v>
      </c>
    </row>
    <row r="6" spans="1:15" s="42" customFormat="1" ht="247.15" customHeight="1" x14ac:dyDescent="0.25">
      <c r="A6" s="49">
        <v>2</v>
      </c>
      <c r="B6" s="19" t="s">
        <v>33</v>
      </c>
      <c r="C6" s="18" t="s">
        <v>34</v>
      </c>
      <c r="D6" s="16" t="s">
        <v>31</v>
      </c>
      <c r="E6" s="20" t="s">
        <v>32</v>
      </c>
      <c r="F6" s="37" t="s">
        <v>14</v>
      </c>
      <c r="G6" s="38">
        <v>1</v>
      </c>
      <c r="H6" s="43">
        <v>709050</v>
      </c>
      <c r="I6" s="40">
        <f t="shared" ref="I6:I8" si="0">H6*G6</f>
        <v>709050</v>
      </c>
      <c r="J6" s="41">
        <v>716140</v>
      </c>
      <c r="K6" s="40">
        <f t="shared" ref="K6:K8" si="1">J6*G6</f>
        <v>716140</v>
      </c>
      <c r="L6" s="41">
        <f t="shared" ref="L6:M8" si="2">(H6+J6)/2</f>
        <v>712595</v>
      </c>
      <c r="M6" s="40">
        <f t="shared" si="2"/>
        <v>712595</v>
      </c>
    </row>
    <row r="7" spans="1:15" s="42" customFormat="1" ht="124.9" customHeight="1" x14ac:dyDescent="0.25">
      <c r="A7" s="49">
        <v>3</v>
      </c>
      <c r="B7" s="19" t="s">
        <v>35</v>
      </c>
      <c r="C7" s="44" t="s">
        <v>36</v>
      </c>
      <c r="D7" s="16" t="s">
        <v>31</v>
      </c>
      <c r="E7" s="20" t="s">
        <v>32</v>
      </c>
      <c r="F7" s="37" t="s">
        <v>14</v>
      </c>
      <c r="G7" s="38">
        <v>10</v>
      </c>
      <c r="H7" s="43">
        <v>46350</v>
      </c>
      <c r="I7" s="40">
        <f t="shared" si="0"/>
        <v>463500</v>
      </c>
      <c r="J7" s="41">
        <v>48000</v>
      </c>
      <c r="K7" s="40">
        <f t="shared" si="1"/>
        <v>480000</v>
      </c>
      <c r="L7" s="41">
        <f t="shared" si="2"/>
        <v>47175</v>
      </c>
      <c r="M7" s="40">
        <f t="shared" si="2"/>
        <v>471750</v>
      </c>
    </row>
    <row r="8" spans="1:15" s="42" customFormat="1" ht="171" customHeight="1" x14ac:dyDescent="0.25">
      <c r="A8" s="49">
        <v>4</v>
      </c>
      <c r="B8" s="21" t="s">
        <v>37</v>
      </c>
      <c r="C8" s="44" t="s">
        <v>38</v>
      </c>
      <c r="D8" s="16" t="s">
        <v>31</v>
      </c>
      <c r="E8" s="20" t="s">
        <v>32</v>
      </c>
      <c r="F8" s="37" t="s">
        <v>14</v>
      </c>
      <c r="G8" s="38">
        <v>2</v>
      </c>
      <c r="H8" s="43">
        <v>41360</v>
      </c>
      <c r="I8" s="40">
        <f t="shared" si="0"/>
        <v>82720</v>
      </c>
      <c r="J8" s="41">
        <v>42810</v>
      </c>
      <c r="K8" s="40">
        <f t="shared" si="1"/>
        <v>85620</v>
      </c>
      <c r="L8" s="41">
        <f t="shared" si="2"/>
        <v>42085</v>
      </c>
      <c r="M8" s="40">
        <f t="shared" si="2"/>
        <v>84170</v>
      </c>
    </row>
    <row r="9" spans="1:15" s="42" customFormat="1" x14ac:dyDescent="0.25">
      <c r="A9" s="47"/>
      <c r="B9" s="45"/>
      <c r="C9" s="46"/>
      <c r="D9" s="47"/>
      <c r="E9" s="47" t="s">
        <v>39</v>
      </c>
      <c r="F9" s="47"/>
      <c r="G9" s="47"/>
      <c r="H9" s="47"/>
      <c r="I9" s="48">
        <f>SUM(I5:I8)</f>
        <v>1821150</v>
      </c>
      <c r="J9" s="47"/>
      <c r="K9" s="48">
        <f>SUM(K5:K8)</f>
        <v>1858960</v>
      </c>
      <c r="L9" s="47"/>
      <c r="M9" s="48">
        <f>SUM(M5:M8)</f>
        <v>1840055</v>
      </c>
    </row>
    <row r="10" spans="1:15" s="28" customFormat="1" ht="57" customHeight="1" x14ac:dyDescent="0.3">
      <c r="A10" s="25"/>
      <c r="B10" s="25"/>
      <c r="C10" s="26"/>
      <c r="D10" s="25"/>
      <c r="E10" s="25"/>
      <c r="F10" s="25"/>
      <c r="G10" s="25"/>
      <c r="H10" s="25"/>
      <c r="I10" s="25"/>
      <c r="J10" s="27"/>
      <c r="K10" s="27"/>
      <c r="L10" s="27"/>
      <c r="M10" s="27"/>
    </row>
    <row r="11" spans="1:15" s="31" customFormat="1" ht="26.25" customHeight="1" x14ac:dyDescent="0.25">
      <c r="A11" s="25"/>
      <c r="B11" s="54" t="s">
        <v>15</v>
      </c>
      <c r="C11" s="54"/>
      <c r="D11" s="54"/>
      <c r="E11" s="54"/>
      <c r="F11" s="30"/>
      <c r="G11" s="55"/>
      <c r="H11" s="55"/>
      <c r="I11" s="55" t="s">
        <v>16</v>
      </c>
      <c r="J11" s="55"/>
      <c r="K11" s="29"/>
      <c r="L11" s="29"/>
      <c r="M11" s="29"/>
    </row>
    <row r="12" spans="1:15" s="35" customFormat="1" x14ac:dyDescent="0.3">
      <c r="A12" s="50"/>
      <c r="B12" s="32"/>
      <c r="C12" s="32"/>
      <c r="D12" s="33"/>
      <c r="E12" s="33"/>
      <c r="F12" s="32"/>
      <c r="G12" s="34"/>
      <c r="H12" s="34"/>
      <c r="I12" s="34"/>
      <c r="J12" s="34"/>
      <c r="K12" s="27"/>
      <c r="L12" s="27"/>
      <c r="M12" s="27"/>
    </row>
    <row r="13" spans="1:15" s="35" customFormat="1" x14ac:dyDescent="0.3">
      <c r="A13" s="50"/>
      <c r="B13" s="30" t="s">
        <v>17</v>
      </c>
      <c r="C13" s="32"/>
      <c r="D13" s="32"/>
      <c r="E13" s="32"/>
      <c r="F13" s="32"/>
      <c r="G13" s="36"/>
      <c r="H13" s="36"/>
      <c r="I13" s="36"/>
      <c r="J13" s="36"/>
      <c r="K13" s="27"/>
      <c r="L13" s="27"/>
      <c r="M13" s="27"/>
    </row>
    <row r="14" spans="1:15" s="35" customFormat="1" ht="77.25" customHeight="1" x14ac:dyDescent="0.3">
      <c r="A14" s="50"/>
      <c r="B14" s="30" t="s">
        <v>18</v>
      </c>
      <c r="C14" s="32"/>
      <c r="D14" s="32"/>
      <c r="E14" s="32"/>
      <c r="F14" s="32"/>
      <c r="G14" s="55"/>
      <c r="H14" s="55"/>
      <c r="I14" s="55" t="s">
        <v>19</v>
      </c>
      <c r="J14" s="55"/>
      <c r="K14" s="27"/>
      <c r="L14" s="27"/>
      <c r="M14" s="27"/>
    </row>
    <row r="15" spans="1:15" s="35" customFormat="1" ht="70.5" customHeight="1" x14ac:dyDescent="0.3">
      <c r="A15" s="50"/>
      <c r="B15" s="54" t="s">
        <v>20</v>
      </c>
      <c r="C15" s="54"/>
      <c r="D15" s="54"/>
      <c r="E15" s="54"/>
      <c r="F15" s="54"/>
      <c r="G15" s="34"/>
      <c r="H15" s="34"/>
      <c r="I15" s="55" t="s">
        <v>40</v>
      </c>
      <c r="J15" s="55"/>
      <c r="K15" s="27"/>
      <c r="L15" s="27"/>
      <c r="M15" s="27"/>
    </row>
    <row r="16" spans="1:15" s="35" customFormat="1" ht="63.75" customHeight="1" x14ac:dyDescent="0.3">
      <c r="A16" s="50"/>
      <c r="B16" s="54" t="s">
        <v>21</v>
      </c>
      <c r="C16" s="54"/>
      <c r="D16" s="54"/>
      <c r="E16" s="54"/>
      <c r="F16" s="30"/>
      <c r="G16" s="55"/>
      <c r="H16" s="55"/>
      <c r="I16" s="55" t="s">
        <v>22</v>
      </c>
      <c r="J16" s="55"/>
      <c r="K16" s="27"/>
      <c r="L16" s="27"/>
      <c r="M16" s="27"/>
    </row>
    <row r="17" spans="1:13" s="35" customFormat="1" ht="66" customHeight="1" x14ac:dyDescent="0.3">
      <c r="A17" s="50"/>
      <c r="B17" s="54" t="s">
        <v>23</v>
      </c>
      <c r="C17" s="54"/>
      <c r="D17" s="54"/>
      <c r="E17" s="54"/>
      <c r="F17" s="54"/>
      <c r="G17" s="55"/>
      <c r="H17" s="55"/>
      <c r="I17" s="55" t="s">
        <v>24</v>
      </c>
      <c r="J17" s="55"/>
      <c r="K17" s="27"/>
      <c r="L17" s="27"/>
      <c r="M17" s="27"/>
    </row>
    <row r="18" spans="1:13" s="35" customFormat="1" ht="67.5" customHeight="1" x14ac:dyDescent="0.3">
      <c r="A18" s="50"/>
      <c r="B18" s="54" t="s">
        <v>25</v>
      </c>
      <c r="C18" s="54"/>
      <c r="D18" s="54"/>
      <c r="E18" s="54"/>
      <c r="F18" s="54"/>
      <c r="G18" s="55"/>
      <c r="H18" s="55"/>
      <c r="I18" s="55" t="s">
        <v>26</v>
      </c>
      <c r="J18" s="55"/>
      <c r="K18" s="27"/>
      <c r="L18" s="27"/>
      <c r="M18" s="27"/>
    </row>
    <row r="19" spans="1:13" s="35" customFormat="1" ht="60.75" customHeight="1" x14ac:dyDescent="0.3">
      <c r="A19" s="50"/>
      <c r="B19" s="54" t="s">
        <v>27</v>
      </c>
      <c r="C19" s="54"/>
      <c r="D19" s="54"/>
      <c r="E19" s="54"/>
      <c r="F19" s="30"/>
      <c r="G19" s="55"/>
      <c r="H19" s="55"/>
      <c r="I19" s="55" t="s">
        <v>28</v>
      </c>
      <c r="J19" s="55"/>
      <c r="K19" s="27"/>
      <c r="L19" s="27"/>
      <c r="M19" s="27"/>
    </row>
  </sheetData>
  <mergeCells count="21">
    <mergeCell ref="B18:F18"/>
    <mergeCell ref="G18:H18"/>
    <mergeCell ref="I18:J18"/>
    <mergeCell ref="B19:E19"/>
    <mergeCell ref="G19:H19"/>
    <mergeCell ref="I19:J19"/>
    <mergeCell ref="C1:I1"/>
    <mergeCell ref="B17:F17"/>
    <mergeCell ref="G17:H17"/>
    <mergeCell ref="I17:J17"/>
    <mergeCell ref="A2:M2"/>
    <mergeCell ref="B11:E11"/>
    <mergeCell ref="G11:H11"/>
    <mergeCell ref="I11:J11"/>
    <mergeCell ref="G14:H14"/>
    <mergeCell ref="I14:J14"/>
    <mergeCell ref="B15:F15"/>
    <mergeCell ref="I15:J15"/>
    <mergeCell ref="B16:E16"/>
    <mergeCell ref="G16:H16"/>
    <mergeCell ref="I16:J16"/>
  </mergeCells>
  <pageMargins left="0.25" right="0.25"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платні послуги онкогенетика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Наталя Сергіївна ТРОФІМОВА</dc:creator>
  <cp:lastModifiedBy>user</cp:lastModifiedBy>
  <cp:lastPrinted>2025-03-19T12:11:11Z</cp:lastPrinted>
  <dcterms:created xsi:type="dcterms:W3CDTF">2015-06-05T18:19:34Z</dcterms:created>
  <dcterms:modified xsi:type="dcterms:W3CDTF">2025-04-25T08:42:07Z</dcterms:modified>
</cp:coreProperties>
</file>