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E:\FLASH DRIVE\Відкриті торги 2025 з особливостями\2220\Реагенти Генетика ШЛЯ 1 платні спец  8 нам\"/>
    </mc:Choice>
  </mc:AlternateContent>
  <xr:revisionPtr revIDLastSave="0" documentId="8_{5BE06FAC-4842-4F81-847E-FCAA0022086D}" xr6:coauthVersionLast="36" xr6:coauthVersionMax="36" xr10:uidLastSave="{00000000-0000-0000-0000-000000000000}"/>
  <bookViews>
    <workbookView xWindow="-120" yWindow="-120" windowWidth="29040" windowHeight="15840" xr2:uid="{00000000-000D-0000-FFFF-FFFF00000000}"/>
  </bookViews>
  <sheets>
    <sheet name="Аркуш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11" i="1" l="1"/>
  <c r="K10" i="1"/>
  <c r="K9" i="1"/>
  <c r="K5" i="1"/>
  <c r="K6" i="1"/>
  <c r="K7" i="1"/>
  <c r="K8" i="1"/>
  <c r="K4" i="1"/>
  <c r="L4" i="1" l="1"/>
  <c r="M4" i="1" s="1"/>
  <c r="L5" i="1"/>
  <c r="M5" i="1" s="1"/>
  <c r="L6" i="1"/>
  <c r="M6" i="1" s="1"/>
  <c r="L7" i="1"/>
  <c r="M7" i="1" s="1"/>
  <c r="L8" i="1"/>
  <c r="M8" i="1" s="1"/>
  <c r="L9" i="1"/>
  <c r="M9" i="1" s="1"/>
  <c r="L10" i="1"/>
  <c r="M10" i="1" s="1"/>
  <c r="L11" i="1"/>
  <c r="M11" i="1" s="1"/>
  <c r="I5" i="1" l="1"/>
  <c r="I6" i="1"/>
  <c r="I7" i="1"/>
  <c r="I8" i="1"/>
  <c r="I9" i="1"/>
  <c r="I10" i="1"/>
  <c r="I11" i="1"/>
  <c r="I4" i="1"/>
  <c r="K13" i="1" l="1"/>
  <c r="M13" i="1"/>
  <c r="I13" i="1"/>
</calcChain>
</file>

<file path=xl/sharedStrings.xml><?xml version="1.0" encoding="utf-8"?>
<sst xmlns="http://schemas.openxmlformats.org/spreadsheetml/2006/main" count="72" uniqueCount="55">
  <si>
    <t>Кількість одиниць</t>
  </si>
  <si>
    <t>Код НК</t>
  </si>
  <si>
    <t>Назва</t>
  </si>
  <si>
    <t>56400 - Антигени HLA класу I та II, типування тканин IVD (діагностика in vitro ), контрольний матеріал</t>
  </si>
  <si>
    <t>Контрольний реагент PE Conjugated Goat IgG, протилюдський. Достатньо для виконання 1000 тестувань</t>
  </si>
  <si>
    <t xml:space="preserve">Стрептавідин, коньюгований з фікоеритрином. </t>
  </si>
  <si>
    <t>56401 - Антигени HLA класу I та II, типування тканин IVD (діагностика in vitro ), реагент</t>
  </si>
  <si>
    <t>Реагент PE Conjugated Streptavidin</t>
  </si>
  <si>
    <t>Реагент PE Conjugated Goat Anti-Human IgG</t>
  </si>
  <si>
    <t>30607 - Набір для скринінгу антитіла до антигену лейкоцитів людини</t>
  </si>
  <si>
    <t>56403 - Антигени HLA класу I та II, типування тканин нуклеїнової кислоти IVD (діагностика in vitro ), набір, аналіз нуклеїнових кислот</t>
  </si>
  <si>
    <t xml:space="preserve">Набір для проведення молекулярно-генетичного типування 11 локусів HLA високої роздільної здатності методом секвенування нового покоління. Набір призначений для використання на системі секвенування Ion Torrent.  Набір розрахований на проведення 96 тестів.
</t>
  </si>
  <si>
    <t>Набір AllType FASTplex NGS 11 Loci Kit</t>
  </si>
  <si>
    <t>Ціна 1 за одиницю, грн</t>
  </si>
  <si>
    <t>Сума 1, грн</t>
  </si>
  <si>
    <t>Ціна 2 за одиницю, грн</t>
  </si>
  <si>
    <t>Сума 2, грн</t>
  </si>
  <si>
    <t>Ціна середня, грн</t>
  </si>
  <si>
    <t>Сума середня, грн</t>
  </si>
  <si>
    <t>Код ДК 021:2015</t>
  </si>
  <si>
    <t>33190000-8 - Медичне обладнання та вироби медичного призначення різні</t>
  </si>
  <si>
    <t>№</t>
  </si>
  <si>
    <t>Одиниця виміру</t>
  </si>
  <si>
    <t>набір</t>
  </si>
  <si>
    <t>шт</t>
  </si>
  <si>
    <t>1. Набір для ДНК-типування алелей А лейкоцитарного антигену людини (HLA) першого класу методом rSSO, що використовує олігонуклеотидні зонди, пов’язані з мікросферами з флуоресцентним покриттям, для ідентифікації алелів, присутніх у зразку ДНК.
2. Набір призначений для використання на аналізаторі LABScan™ 100 та/або LABScan3D™.
3. Реакція та аналіз результатів проводяться у 96-лунковому планшеті.
4. Набір розрахований на проведення 100 тестів</t>
  </si>
  <si>
    <t>1. Набір для ДНК-типування алелей В лейкоцитарного антигену людини (HLA) першого класу методом rSSO, що використовує олігонуклеотидні зонди, пов’язані з мікросферами з флуоресцентним покриттям, для ідентифікації алелів, присутніх у зразку ДНК. 
2. Набір призначений для використання на аналізаторі LABScan™ 100 та/або LABScan3D™.
3. Реакція та аналіз результатів проводяться у 96-лунковому планшеті.
4. Набір розрахований на проведення 100 тестів.</t>
  </si>
  <si>
    <t>1. Набір для ДНК-типування алелей С лейкоцитарного антигену людини (HLA) першого класу методом rSSO, що використовує олігонуклеотидні зонди, пов’язані з мікросферами з флуоресцентним покриттям, для ідентифікації алелів, присутніх у зразку ДНК.
2. Набір призначений для використання на аналізаторі LABScan™ 100 та/або LABScan3D™.
3. Реакція та аналіз результатів проводяться у 96-лунковому планшеті.
4. Набір розрахований на проведення 100 тестів.</t>
  </si>
  <si>
    <t>1. Набір для ДНК-типування алелей DQA1 та DQB1 лейкоцитарного антигену людини (HLA) другого класу методом rSSO, що використовує олігонуклеотидні зонди, пов’язані з мікросферами з флуоресцентним покриттям, для ідентифікації алелів, присутніх у зразку ДНК.
2. Набір призначений для використання на аналізаторі LABScan™ 100 та/або LABScan3D™.
3. Реакція та аналіз результатів проводяться у 96-лунковому планшеті.
4. Набір розрахований на проведення 100 тестів.</t>
  </si>
  <si>
    <t>1. Набір для ДНК-типування алелей DRB1 лейкоцитарного антигену людини (HLA) другого класу методом rSSO, що використовує олігонуклеотидні зонди, пов’язані з мікросферами з флуоресцентним покриттям, для ідентифікації алелів, присутніх у зразку ДНК.
2. Набір призначений для використання на аналізаторі LABScan™ 100 та/або LABScan3D™.
3. Реакція та аналіз результатів проводяться у 96-лунковому планшеті.
4. Набір розрахований на проведення 100 тестів.</t>
  </si>
  <si>
    <t xml:space="preserve"> Набір реагентів LABType SSO Class I A Locus</t>
  </si>
  <si>
    <t>Набір реагентів LABType SSO Class I B Locus</t>
  </si>
  <si>
    <t xml:space="preserve"> Набір реагентів LABType SSO Class I C Locus</t>
  </si>
  <si>
    <t xml:space="preserve"> Набір реагентів LABType™ SSO Class II DRB1</t>
  </si>
  <si>
    <t>Набір для типування LABType SSO Class II DQA1/DQB1 Typing Test</t>
  </si>
  <si>
    <t>про необхідні технічні, якісні та кількісні характеристики предмету закупівлі  лікарські засоби різні - код ДК 021:2015: 33696500-(лабораторні реагенти)</t>
  </si>
  <si>
    <t>ІНФОРМАЦІЯ
про необхідні технічні, якісні та кількісні характеристики предмету закупівлі  лікарські засоби різні - код ДК 021:2015: 33696500-(лабораторні реагенти)</t>
  </si>
  <si>
    <t>Разом</t>
  </si>
  <si>
    <t>Голова робочої групи</t>
  </si>
  <si>
    <t xml:space="preserve">Медичний директор з медичних питань                       </t>
  </si>
  <si>
    <t>Тетяна ІВАНОВА</t>
  </si>
  <si>
    <t>Члени робочої групи:</t>
  </si>
  <si>
    <t xml:space="preserve">Медичний директор </t>
  </si>
  <si>
    <t>Сергій ЧЕРНИШУК</t>
  </si>
  <si>
    <t xml:space="preserve">Медичний директор з поліклінічной роботи                 </t>
  </si>
  <si>
    <t>Володимир СОВА</t>
  </si>
  <si>
    <t>Завідувач відділом імуногістохімічних досліджень дитячого патологоанатомічного відділення</t>
  </si>
  <si>
    <t>Ольга ВИСТАВНИХ</t>
  </si>
  <si>
    <t>Завідувач Українським Референс-центром з клінічної лабораторної діагностики та метрології</t>
  </si>
  <si>
    <t>Вікторія ЯНОВСЬКА</t>
  </si>
  <si>
    <t>Завідувач лабораторії медичної генетики СМГЦ</t>
  </si>
  <si>
    <t>Наталія ОЛЬХОВИЧ</t>
  </si>
  <si>
    <t>Заступник генерального директора з економічних питань</t>
  </si>
  <si>
    <t>В'ячеслав ФЕДОРОВ</t>
  </si>
  <si>
    <t xml:space="preserve">ОБГРУНТУВАННЯ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</si>
</sst>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₴_-;\-* #,##0.00_₴_-;_-* &quot;-&quot;??_₴_-;_-@_-"/>
  </numFmts>
  <fonts count="2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0"/>
      <name val="Arial Cyr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  <font>
      <i/>
      <sz val="14"/>
      <color theme="1"/>
      <name val="Calibri"/>
      <family val="2"/>
      <charset val="204"/>
      <scheme val="minor"/>
    </font>
    <font>
      <sz val="14"/>
      <color rgb="FF000000"/>
      <name val="Times New Roman"/>
      <family val="1"/>
      <charset val="204"/>
    </font>
    <font>
      <sz val="14"/>
      <color theme="1" tint="0.14999847407452621"/>
      <name val="Times New Roman"/>
      <family val="1"/>
      <charset val="204"/>
    </font>
    <font>
      <sz val="14"/>
      <color rgb="FF333333"/>
      <name val="Times New Roman"/>
      <family val="1"/>
      <charset val="204"/>
    </font>
    <font>
      <sz val="14"/>
      <color rgb="FF333333"/>
      <name val="Calibri"/>
      <family val="2"/>
      <charset val="204"/>
      <scheme val="minor"/>
    </font>
    <font>
      <sz val="16"/>
      <color theme="1"/>
      <name val="Calibri"/>
      <family val="2"/>
      <charset val="204"/>
      <scheme val="minor"/>
    </font>
    <font>
      <sz val="16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  <font>
      <b/>
      <sz val="18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7">
    <xf numFmtId="0" fontId="0" fillId="0" borderId="0"/>
    <xf numFmtId="0" fontId="4" fillId="0" borderId="0"/>
    <xf numFmtId="0" fontId="3" fillId="0" borderId="0"/>
    <xf numFmtId="164" fontId="3" fillId="0" borderId="0" applyFont="0" applyFill="0" applyBorder="0" applyAlignment="0" applyProtection="0"/>
    <xf numFmtId="0" fontId="1" fillId="0" borderId="0"/>
    <xf numFmtId="0" fontId="1" fillId="0" borderId="0"/>
    <xf numFmtId="0" fontId="7" fillId="0" borderId="0"/>
  </cellStyleXfs>
  <cellXfs count="55">
    <xf numFmtId="0" fontId="0" fillId="0" borderId="0" xfId="0"/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64" fontId="2" fillId="0" borderId="0" xfId="3" applyFont="1" applyFill="1" applyBorder="1" applyAlignment="1">
      <alignment horizontal="left" vertical="center"/>
    </xf>
    <xf numFmtId="0" fontId="6" fillId="0" borderId="0" xfId="0" applyFont="1" applyAlignment="1">
      <alignment horizontal="center" vertical="center" wrapText="1" shrinkToFit="1"/>
    </xf>
    <xf numFmtId="0" fontId="5" fillId="0" borderId="0" xfId="0" applyFont="1" applyAlignment="1">
      <alignment horizontal="center" vertical="center"/>
    </xf>
    <xf numFmtId="0" fontId="8" fillId="0" borderId="0" xfId="0" applyFont="1" applyAlignment="1">
      <alignment horizontal="left" vertical="center"/>
    </xf>
    <xf numFmtId="0" fontId="10" fillId="0" borderId="0" xfId="0" applyFont="1" applyAlignment="1">
      <alignment horizontal="left" vertical="center" wrapText="1"/>
    </xf>
    <xf numFmtId="0" fontId="10" fillId="0" borderId="0" xfId="0" applyFont="1" applyAlignment="1">
      <alignment horizontal="center" vertical="center"/>
    </xf>
    <xf numFmtId="164" fontId="10" fillId="0" borderId="0" xfId="3" applyFont="1" applyFill="1" applyBorder="1" applyAlignment="1">
      <alignment horizontal="left" vertical="center"/>
    </xf>
    <xf numFmtId="0" fontId="9" fillId="0" borderId="0" xfId="0" applyFont="1" applyAlignment="1">
      <alignment horizontal="center" vertical="center" wrapText="1" shrinkToFit="1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 wrapText="1" shrinkToFit="1"/>
    </xf>
    <xf numFmtId="0" fontId="11" fillId="0" borderId="0" xfId="0" applyFont="1" applyAlignment="1">
      <alignment horizontal="center" vertical="center"/>
    </xf>
    <xf numFmtId="164" fontId="11" fillId="0" borderId="0" xfId="3" applyFont="1" applyFill="1" applyBorder="1" applyAlignment="1">
      <alignment horizontal="left" vertical="center"/>
    </xf>
    <xf numFmtId="0" fontId="12" fillId="0" borderId="0" xfId="0" applyFont="1" applyAlignment="1">
      <alignment horizontal="left" vertical="center"/>
    </xf>
    <xf numFmtId="0" fontId="13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 shrinkToFit="1"/>
    </xf>
    <xf numFmtId="164" fontId="11" fillId="0" borderId="1" xfId="3" applyFont="1" applyFill="1" applyBorder="1" applyAlignment="1">
      <alignment horizontal="center" vertical="center" wrapText="1"/>
    </xf>
    <xf numFmtId="0" fontId="11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left" vertical="center" wrapText="1" shrinkToFit="1"/>
    </xf>
    <xf numFmtId="49" fontId="11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center" vertical="center"/>
    </xf>
    <xf numFmtId="164" fontId="11" fillId="0" borderId="1" xfId="3" applyFont="1" applyFill="1" applyBorder="1" applyAlignment="1">
      <alignment horizontal="left" vertical="center"/>
    </xf>
    <xf numFmtId="4" fontId="15" fillId="0" borderId="1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 shrinkToFit="1"/>
    </xf>
    <xf numFmtId="0" fontId="11" fillId="0" borderId="1" xfId="0" applyFont="1" applyBorder="1" applyAlignment="1">
      <alignment horizontal="left" vertical="center" wrapText="1"/>
    </xf>
    <xf numFmtId="4" fontId="15" fillId="0" borderId="1" xfId="2" applyNumberFormat="1" applyFont="1" applyBorder="1" applyAlignment="1">
      <alignment horizontal="center" vertical="center" wrapText="1"/>
    </xf>
    <xf numFmtId="0" fontId="15" fillId="0" borderId="1" xfId="2" applyFont="1" applyBorder="1" applyAlignment="1">
      <alignment horizontal="left" vertical="center" wrapText="1" shrinkToFit="1"/>
    </xf>
    <xf numFmtId="0" fontId="14" fillId="0" borderId="1" xfId="0" applyFont="1" applyBorder="1" applyAlignment="1">
      <alignment horizontal="center" vertical="center" wrapText="1"/>
    </xf>
    <xf numFmtId="0" fontId="12" fillId="0" borderId="0" xfId="0" applyFont="1" applyAlignment="1">
      <alignment horizontal="left" vertical="center" wrapText="1"/>
    </xf>
    <xf numFmtId="0" fontId="16" fillId="0" borderId="0" xfId="0" applyFont="1" applyAlignment="1">
      <alignment horizontal="center" vertical="center" wrapText="1" shrinkToFit="1"/>
    </xf>
    <xf numFmtId="0" fontId="17" fillId="0" borderId="0" xfId="0" applyFont="1" applyAlignment="1">
      <alignment horizontal="center" vertical="center"/>
    </xf>
    <xf numFmtId="0" fontId="12" fillId="0" borderId="0" xfId="0" applyFont="1" applyAlignment="1">
      <alignment horizontal="center" vertical="center"/>
    </xf>
    <xf numFmtId="164" fontId="12" fillId="0" borderId="0" xfId="3" applyFont="1" applyFill="1" applyBorder="1" applyAlignment="1">
      <alignment horizontal="left" vertical="center"/>
    </xf>
    <xf numFmtId="0" fontId="11" fillId="0" borderId="0" xfId="0" applyFont="1" applyAlignment="1">
      <alignment horizontal="left" vertical="center"/>
    </xf>
    <xf numFmtId="0" fontId="18" fillId="0" borderId="0" xfId="0" applyFont="1" applyAlignment="1">
      <alignment horizontal="left" vertical="center"/>
    </xf>
    <xf numFmtId="0" fontId="19" fillId="0" borderId="0" xfId="0" applyFont="1" applyAlignment="1">
      <alignment horizontal="left" vertical="center" wrapText="1"/>
    </xf>
    <xf numFmtId="0" fontId="19" fillId="0" borderId="0" xfId="0" applyFont="1" applyAlignment="1">
      <alignment horizontal="center" vertical="center" wrapText="1" shrinkToFit="1"/>
    </xf>
    <xf numFmtId="0" fontId="19" fillId="0" borderId="0" xfId="0" applyFont="1" applyAlignment="1">
      <alignment horizontal="center" vertical="center"/>
    </xf>
    <xf numFmtId="164" fontId="19" fillId="0" borderId="0" xfId="3" applyFont="1" applyFill="1" applyBorder="1" applyAlignment="1">
      <alignment horizontal="left" vertical="center"/>
    </xf>
    <xf numFmtId="0" fontId="18" fillId="0" borderId="0" xfId="0" applyFont="1" applyAlignment="1">
      <alignment horizontal="center" vertical="center"/>
    </xf>
    <xf numFmtId="164" fontId="18" fillId="0" borderId="0" xfId="3" applyFont="1" applyFill="1" applyBorder="1" applyAlignment="1">
      <alignment horizontal="left" vertical="center"/>
    </xf>
    <xf numFmtId="0" fontId="19" fillId="0" borderId="0" xfId="0" applyFont="1" applyAlignment="1">
      <alignment vertical="center" wrapText="1"/>
    </xf>
    <xf numFmtId="0" fontId="19" fillId="0" borderId="0" xfId="0" applyFont="1" applyAlignment="1">
      <alignment horizontal="left" vertical="center" wrapText="1"/>
    </xf>
    <xf numFmtId="0" fontId="20" fillId="0" borderId="3" xfId="0" applyFont="1" applyBorder="1" applyAlignment="1">
      <alignment horizontal="center" vertical="center" wrapText="1" shrinkToFit="1"/>
    </xf>
    <xf numFmtId="0" fontId="20" fillId="0" borderId="4" xfId="0" applyFont="1" applyBorder="1" applyAlignment="1">
      <alignment horizontal="center" vertical="center" wrapText="1" shrinkToFit="1"/>
    </xf>
    <xf numFmtId="0" fontId="20" fillId="0" borderId="5" xfId="0" applyFont="1" applyBorder="1" applyAlignment="1">
      <alignment horizontal="center" vertical="center" wrapText="1" shrinkToFit="1"/>
    </xf>
    <xf numFmtId="0" fontId="21" fillId="0" borderId="6" xfId="0" applyFont="1" applyBorder="1" applyAlignment="1">
      <alignment horizontal="center" vertical="center" wrapText="1" shrinkToFit="1"/>
    </xf>
    <xf numFmtId="0" fontId="22" fillId="0" borderId="6" xfId="0" applyFont="1" applyBorder="1" applyAlignment="1">
      <alignment vertical="center" wrapText="1"/>
    </xf>
  </cellXfs>
  <cellStyles count="7">
    <cellStyle name="Normal 3" xfId="1" xr:uid="{00000000-0005-0000-0000-000000000000}"/>
    <cellStyle name="Звичайний" xfId="0" builtinId="0"/>
    <cellStyle name="Звичайний 2" xfId="4" xr:uid="{00000000-0005-0000-0000-000001000000}"/>
    <cellStyle name="Звичайний 3" xfId="5" xr:uid="{00000000-0005-0000-0000-000002000000}"/>
    <cellStyle name="Обычный 2" xfId="2" xr:uid="{00000000-0005-0000-0000-000004000000}"/>
    <cellStyle name="Обычный 2 2" xfId="6" xr:uid="{00000000-0005-0000-0000-000005000000}"/>
    <cellStyle name="Фінансовий" xfId="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26"/>
  <sheetViews>
    <sheetView tabSelected="1" zoomScale="80" zoomScaleNormal="80" workbookViewId="0">
      <selection activeCell="C1" sqref="C1:L1"/>
    </sheetView>
  </sheetViews>
  <sheetFormatPr defaultColWidth="8.85546875" defaultRowHeight="15" x14ac:dyDescent="0.25"/>
  <cols>
    <col min="1" max="1" width="8.85546875" style="2"/>
    <col min="2" max="2" width="44.140625" style="1" customWidth="1"/>
    <col min="3" max="3" width="68.42578125" style="5" customWidth="1"/>
    <col min="4" max="4" width="28.85546875" style="6" customWidth="1"/>
    <col min="5" max="5" width="26.140625" style="6" customWidth="1"/>
    <col min="6" max="6" width="16.140625" style="6" customWidth="1"/>
    <col min="7" max="7" width="10.85546875" style="3" customWidth="1"/>
    <col min="8" max="8" width="13.85546875" style="3" customWidth="1"/>
    <col min="9" max="9" width="18.140625" style="4" customWidth="1"/>
    <col min="10" max="10" width="13.85546875" style="3" customWidth="1"/>
    <col min="11" max="11" width="18.28515625" style="4" customWidth="1"/>
    <col min="12" max="12" width="13.85546875" style="3" customWidth="1"/>
    <col min="13" max="13" width="18" style="4" customWidth="1"/>
    <col min="14" max="16384" width="8.85546875" style="2"/>
  </cols>
  <sheetData>
    <row r="1" spans="1:13" ht="38.25" customHeight="1" x14ac:dyDescent="0.25">
      <c r="C1" s="53" t="s">
        <v>54</v>
      </c>
      <c r="D1" s="54"/>
      <c r="E1" s="54"/>
      <c r="F1" s="54"/>
      <c r="G1" s="54"/>
      <c r="H1" s="54"/>
      <c r="I1" s="54"/>
      <c r="J1" s="54"/>
      <c r="K1" s="54"/>
      <c r="L1" s="54"/>
    </row>
    <row r="2" spans="1:13" s="41" customFormat="1" ht="48" customHeight="1" x14ac:dyDescent="0.25">
      <c r="B2" s="50" t="s">
        <v>36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2"/>
    </row>
    <row r="3" spans="1:13" s="1" customFormat="1" ht="82.5" customHeight="1" x14ac:dyDescent="0.25">
      <c r="A3" s="17" t="s">
        <v>21</v>
      </c>
      <c r="B3" s="18" t="s">
        <v>2</v>
      </c>
      <c r="C3" s="19" t="s">
        <v>35</v>
      </c>
      <c r="D3" s="18" t="s">
        <v>1</v>
      </c>
      <c r="E3" s="18" t="s">
        <v>19</v>
      </c>
      <c r="F3" s="18" t="s">
        <v>22</v>
      </c>
      <c r="G3" s="18" t="s">
        <v>0</v>
      </c>
      <c r="H3" s="18" t="s">
        <v>13</v>
      </c>
      <c r="I3" s="20" t="s">
        <v>14</v>
      </c>
      <c r="J3" s="18" t="s">
        <v>15</v>
      </c>
      <c r="K3" s="20" t="s">
        <v>16</v>
      </c>
      <c r="L3" s="18" t="s">
        <v>17</v>
      </c>
      <c r="M3" s="20" t="s">
        <v>18</v>
      </c>
    </row>
    <row r="4" spans="1:13" s="7" customFormat="1" ht="168.75" customHeight="1" x14ac:dyDescent="0.25">
      <c r="A4" s="21">
        <v>1</v>
      </c>
      <c r="B4" s="22" t="s">
        <v>30</v>
      </c>
      <c r="C4" s="23" t="s">
        <v>25</v>
      </c>
      <c r="D4" s="24" t="s">
        <v>9</v>
      </c>
      <c r="E4" s="24" t="s">
        <v>20</v>
      </c>
      <c r="F4" s="24" t="s">
        <v>23</v>
      </c>
      <c r="G4" s="25">
        <v>1</v>
      </c>
      <c r="H4" s="26">
        <v>271570</v>
      </c>
      <c r="I4" s="27">
        <f>H4*G4</f>
        <v>271570</v>
      </c>
      <c r="J4" s="28">
        <v>285150</v>
      </c>
      <c r="K4" s="27">
        <f>J4*G4</f>
        <v>285150</v>
      </c>
      <c r="L4" s="28">
        <f>(H4+J4)/2</f>
        <v>278360</v>
      </c>
      <c r="M4" s="27">
        <f>L4*G4</f>
        <v>278360</v>
      </c>
    </row>
    <row r="5" spans="1:13" s="7" customFormat="1" ht="168.75" customHeight="1" x14ac:dyDescent="0.25">
      <c r="A5" s="21">
        <v>2</v>
      </c>
      <c r="B5" s="22" t="s">
        <v>31</v>
      </c>
      <c r="C5" s="23" t="s">
        <v>26</v>
      </c>
      <c r="D5" s="24" t="s">
        <v>9</v>
      </c>
      <c r="E5" s="24" t="s">
        <v>20</v>
      </c>
      <c r="F5" s="24" t="s">
        <v>23</v>
      </c>
      <c r="G5" s="25">
        <v>1</v>
      </c>
      <c r="H5" s="26">
        <v>271570</v>
      </c>
      <c r="I5" s="27">
        <f t="shared" ref="I5:I11" si="0">H5*G5</f>
        <v>271570</v>
      </c>
      <c r="J5" s="28">
        <v>285150</v>
      </c>
      <c r="K5" s="27">
        <f t="shared" ref="K5:K11" si="1">J5*G5</f>
        <v>285150</v>
      </c>
      <c r="L5" s="28">
        <f t="shared" ref="L5:L11" si="2">(H5+J5)/2</f>
        <v>278360</v>
      </c>
      <c r="M5" s="27">
        <f t="shared" ref="M5:M11" si="3">L5*G5</f>
        <v>278360</v>
      </c>
    </row>
    <row r="6" spans="1:13" s="7" customFormat="1" ht="168.75" customHeight="1" x14ac:dyDescent="0.25">
      <c r="A6" s="21">
        <v>3</v>
      </c>
      <c r="B6" s="22" t="s">
        <v>33</v>
      </c>
      <c r="C6" s="23" t="s">
        <v>29</v>
      </c>
      <c r="D6" s="24" t="s">
        <v>9</v>
      </c>
      <c r="E6" s="24" t="s">
        <v>20</v>
      </c>
      <c r="F6" s="24" t="s">
        <v>23</v>
      </c>
      <c r="G6" s="25">
        <v>1</v>
      </c>
      <c r="H6" s="26">
        <v>271570</v>
      </c>
      <c r="I6" s="27">
        <f t="shared" si="0"/>
        <v>271570</v>
      </c>
      <c r="J6" s="28">
        <v>285150</v>
      </c>
      <c r="K6" s="27">
        <f t="shared" si="1"/>
        <v>285150</v>
      </c>
      <c r="L6" s="28">
        <f t="shared" si="2"/>
        <v>278360</v>
      </c>
      <c r="M6" s="27">
        <f t="shared" si="3"/>
        <v>278360</v>
      </c>
    </row>
    <row r="7" spans="1:13" s="7" customFormat="1" ht="168.75" customHeight="1" x14ac:dyDescent="0.25">
      <c r="A7" s="21">
        <v>4</v>
      </c>
      <c r="B7" s="22" t="s">
        <v>32</v>
      </c>
      <c r="C7" s="23" t="s">
        <v>27</v>
      </c>
      <c r="D7" s="24" t="s">
        <v>9</v>
      </c>
      <c r="E7" s="24" t="s">
        <v>20</v>
      </c>
      <c r="F7" s="24" t="s">
        <v>23</v>
      </c>
      <c r="G7" s="25">
        <v>1</v>
      </c>
      <c r="H7" s="26">
        <v>271570</v>
      </c>
      <c r="I7" s="27">
        <f t="shared" si="0"/>
        <v>271570</v>
      </c>
      <c r="J7" s="28">
        <v>285150</v>
      </c>
      <c r="K7" s="27">
        <f t="shared" si="1"/>
        <v>285150</v>
      </c>
      <c r="L7" s="28">
        <f t="shared" si="2"/>
        <v>278360</v>
      </c>
      <c r="M7" s="27">
        <f t="shared" si="3"/>
        <v>278360</v>
      </c>
    </row>
    <row r="8" spans="1:13" s="7" customFormat="1" ht="168.75" customHeight="1" x14ac:dyDescent="0.25">
      <c r="A8" s="21">
        <v>5</v>
      </c>
      <c r="B8" s="29" t="s">
        <v>34</v>
      </c>
      <c r="C8" s="23" t="s">
        <v>28</v>
      </c>
      <c r="D8" s="30" t="s">
        <v>9</v>
      </c>
      <c r="E8" s="24" t="s">
        <v>20</v>
      </c>
      <c r="F8" s="24" t="s">
        <v>23</v>
      </c>
      <c r="G8" s="25">
        <v>1</v>
      </c>
      <c r="H8" s="26">
        <v>271570</v>
      </c>
      <c r="I8" s="27">
        <f t="shared" si="0"/>
        <v>271570</v>
      </c>
      <c r="J8" s="28">
        <v>285150</v>
      </c>
      <c r="K8" s="27">
        <f t="shared" si="1"/>
        <v>285150</v>
      </c>
      <c r="L8" s="28">
        <f t="shared" si="2"/>
        <v>278360</v>
      </c>
      <c r="M8" s="27">
        <f t="shared" si="3"/>
        <v>278360</v>
      </c>
    </row>
    <row r="9" spans="1:13" s="7" customFormat="1" ht="114.75" customHeight="1" x14ac:dyDescent="0.25">
      <c r="A9" s="21">
        <v>6</v>
      </c>
      <c r="B9" s="31" t="s">
        <v>8</v>
      </c>
      <c r="C9" s="23" t="s">
        <v>4</v>
      </c>
      <c r="D9" s="24" t="s">
        <v>3</v>
      </c>
      <c r="E9" s="24" t="s">
        <v>20</v>
      </c>
      <c r="F9" s="24" t="s">
        <v>24</v>
      </c>
      <c r="G9" s="25">
        <v>1</v>
      </c>
      <c r="H9" s="32">
        <v>49280</v>
      </c>
      <c r="I9" s="27">
        <f t="shared" si="0"/>
        <v>49280</v>
      </c>
      <c r="J9" s="32">
        <v>51800</v>
      </c>
      <c r="K9" s="27">
        <f t="shared" si="1"/>
        <v>51800</v>
      </c>
      <c r="L9" s="28">
        <f t="shared" si="2"/>
        <v>50540</v>
      </c>
      <c r="M9" s="27">
        <f t="shared" si="3"/>
        <v>50540</v>
      </c>
    </row>
    <row r="10" spans="1:13" s="7" customFormat="1" ht="87" customHeight="1" x14ac:dyDescent="0.25">
      <c r="A10" s="21">
        <v>7</v>
      </c>
      <c r="B10" s="31" t="s">
        <v>7</v>
      </c>
      <c r="C10" s="23" t="s">
        <v>5</v>
      </c>
      <c r="D10" s="24" t="s">
        <v>6</v>
      </c>
      <c r="E10" s="24" t="s">
        <v>20</v>
      </c>
      <c r="F10" s="24" t="s">
        <v>24</v>
      </c>
      <c r="G10" s="25">
        <v>1</v>
      </c>
      <c r="H10" s="28">
        <v>24640</v>
      </c>
      <c r="I10" s="27">
        <f t="shared" si="0"/>
        <v>24640</v>
      </c>
      <c r="J10" s="28">
        <v>25900</v>
      </c>
      <c r="K10" s="27">
        <f t="shared" si="1"/>
        <v>25900</v>
      </c>
      <c r="L10" s="28">
        <f t="shared" si="2"/>
        <v>25270</v>
      </c>
      <c r="M10" s="27">
        <f t="shared" si="3"/>
        <v>25270</v>
      </c>
    </row>
    <row r="11" spans="1:13" s="7" customFormat="1" ht="112.5" customHeight="1" x14ac:dyDescent="0.25">
      <c r="A11" s="21">
        <v>8</v>
      </c>
      <c r="B11" s="31" t="s">
        <v>12</v>
      </c>
      <c r="C11" s="33" t="s">
        <v>11</v>
      </c>
      <c r="D11" s="34" t="s">
        <v>10</v>
      </c>
      <c r="E11" s="24" t="s">
        <v>20</v>
      </c>
      <c r="F11" s="24" t="s">
        <v>23</v>
      </c>
      <c r="G11" s="25">
        <v>1</v>
      </c>
      <c r="H11" s="32">
        <v>863460</v>
      </c>
      <c r="I11" s="27">
        <f t="shared" si="0"/>
        <v>863460</v>
      </c>
      <c r="J11" s="32">
        <v>906650</v>
      </c>
      <c r="K11" s="27">
        <f t="shared" si="1"/>
        <v>906650</v>
      </c>
      <c r="L11" s="28">
        <f t="shared" si="2"/>
        <v>885055</v>
      </c>
      <c r="M11" s="27">
        <f t="shared" si="3"/>
        <v>885055</v>
      </c>
    </row>
    <row r="12" spans="1:13" ht="18.75" x14ac:dyDescent="0.25">
      <c r="A12" s="16"/>
      <c r="B12" s="35"/>
      <c r="C12" s="36"/>
      <c r="D12" s="37"/>
      <c r="E12" s="37"/>
      <c r="F12" s="37"/>
      <c r="G12" s="38"/>
      <c r="H12" s="38"/>
      <c r="I12" s="39"/>
      <c r="J12" s="38"/>
      <c r="K12" s="39"/>
      <c r="L12" s="38"/>
      <c r="M12" s="39"/>
    </row>
    <row r="13" spans="1:13" s="7" customFormat="1" ht="18.75" x14ac:dyDescent="0.25">
      <c r="A13" s="40"/>
      <c r="B13" s="12" t="s">
        <v>37</v>
      </c>
      <c r="C13" s="13"/>
      <c r="D13" s="14"/>
      <c r="E13" s="14"/>
      <c r="F13" s="14"/>
      <c r="G13" s="14"/>
      <c r="H13" s="14"/>
      <c r="I13" s="15">
        <f>SUM(I4:I11)</f>
        <v>2295230</v>
      </c>
      <c r="J13" s="14"/>
      <c r="K13" s="15">
        <f>SUM(K4:K11)</f>
        <v>2410100</v>
      </c>
      <c r="L13" s="14"/>
      <c r="M13" s="15">
        <f>SUM(M4:M11)</f>
        <v>2352665</v>
      </c>
    </row>
    <row r="14" spans="1:13" ht="18.75" x14ac:dyDescent="0.25">
      <c r="A14" s="16"/>
      <c r="B14" s="35"/>
      <c r="C14" s="13"/>
      <c r="D14" s="38"/>
      <c r="E14" s="38"/>
      <c r="F14" s="38"/>
      <c r="G14" s="38"/>
      <c r="H14" s="38"/>
      <c r="I14" s="39"/>
      <c r="J14" s="38"/>
      <c r="K14" s="39"/>
      <c r="L14" s="38"/>
      <c r="M14" s="39"/>
    </row>
    <row r="15" spans="1:13" ht="18.75" x14ac:dyDescent="0.25">
      <c r="A15" s="16"/>
      <c r="B15" s="35"/>
      <c r="C15" s="13"/>
      <c r="D15" s="38"/>
      <c r="E15" s="38"/>
      <c r="F15" s="38"/>
      <c r="G15" s="38"/>
      <c r="H15" s="38"/>
      <c r="I15" s="39"/>
      <c r="J15" s="38"/>
      <c r="K15" s="39"/>
      <c r="L15" s="38"/>
      <c r="M15" s="39"/>
    </row>
    <row r="16" spans="1:13" s="41" customFormat="1" ht="21" x14ac:dyDescent="0.25">
      <c r="B16" s="42" t="s">
        <v>38</v>
      </c>
      <c r="C16" s="43"/>
      <c r="D16" s="44"/>
      <c r="E16" s="44"/>
      <c r="F16" s="44"/>
      <c r="G16" s="44"/>
      <c r="H16" s="44"/>
      <c r="I16" s="45"/>
      <c r="J16" s="44"/>
      <c r="K16" s="45"/>
      <c r="L16" s="46"/>
      <c r="M16" s="47"/>
    </row>
    <row r="17" spans="2:13" s="41" customFormat="1" ht="30.75" customHeight="1" x14ac:dyDescent="0.25">
      <c r="B17" s="49" t="s">
        <v>39</v>
      </c>
      <c r="C17" s="49"/>
      <c r="D17" s="44"/>
      <c r="E17" s="44"/>
      <c r="F17" s="44"/>
      <c r="G17" s="44"/>
      <c r="H17" s="44"/>
      <c r="I17" s="45"/>
      <c r="J17" s="46"/>
      <c r="K17" s="45"/>
      <c r="L17" s="44" t="s">
        <v>40</v>
      </c>
      <c r="M17" s="47"/>
    </row>
    <row r="18" spans="2:13" s="41" customFormat="1" ht="21" x14ac:dyDescent="0.25">
      <c r="B18" s="42"/>
      <c r="C18" s="43"/>
      <c r="D18" s="44"/>
      <c r="E18" s="44"/>
      <c r="F18" s="44"/>
      <c r="G18" s="44"/>
      <c r="H18" s="44"/>
      <c r="I18" s="45"/>
      <c r="J18" s="46"/>
      <c r="K18" s="45"/>
      <c r="L18" s="44"/>
      <c r="M18" s="47"/>
    </row>
    <row r="19" spans="2:13" s="41" customFormat="1" ht="21" customHeight="1" x14ac:dyDescent="0.25">
      <c r="B19" s="42" t="s">
        <v>41</v>
      </c>
      <c r="C19" s="43"/>
      <c r="D19" s="44"/>
      <c r="E19" s="44"/>
      <c r="F19" s="44"/>
      <c r="G19" s="44"/>
      <c r="H19" s="44"/>
      <c r="I19" s="45"/>
      <c r="J19" s="46"/>
      <c r="K19" s="45"/>
      <c r="L19" s="44"/>
      <c r="M19" s="47"/>
    </row>
    <row r="20" spans="2:13" s="41" customFormat="1" ht="30" customHeight="1" x14ac:dyDescent="0.25">
      <c r="B20" s="42" t="s">
        <v>42</v>
      </c>
      <c r="C20" s="43"/>
      <c r="D20" s="44"/>
      <c r="E20" s="44"/>
      <c r="F20" s="44"/>
      <c r="G20" s="44"/>
      <c r="H20" s="44"/>
      <c r="I20" s="45"/>
      <c r="K20" s="45"/>
      <c r="L20" s="44" t="s">
        <v>43</v>
      </c>
      <c r="M20" s="47"/>
    </row>
    <row r="21" spans="2:13" s="41" customFormat="1" ht="42" customHeight="1" x14ac:dyDescent="0.25">
      <c r="B21" s="49" t="s">
        <v>52</v>
      </c>
      <c r="C21" s="49"/>
      <c r="D21" s="48"/>
      <c r="E21" s="48"/>
      <c r="F21" s="48"/>
      <c r="G21" s="44"/>
      <c r="H21" s="44"/>
      <c r="K21" s="45"/>
      <c r="L21" s="44" t="s">
        <v>53</v>
      </c>
      <c r="M21" s="47"/>
    </row>
    <row r="22" spans="2:13" s="41" customFormat="1" ht="30" customHeight="1" x14ac:dyDescent="0.25">
      <c r="B22" s="49" t="s">
        <v>44</v>
      </c>
      <c r="C22" s="49"/>
      <c r="D22" s="44"/>
      <c r="E22" s="44"/>
      <c r="F22" s="44"/>
      <c r="G22" s="44"/>
      <c r="H22" s="44"/>
      <c r="I22" s="45"/>
      <c r="K22" s="45"/>
      <c r="L22" s="44" t="s">
        <v>45</v>
      </c>
      <c r="M22" s="47"/>
    </row>
    <row r="23" spans="2:13" s="41" customFormat="1" ht="52.5" customHeight="1" x14ac:dyDescent="0.25">
      <c r="B23" s="49" t="s">
        <v>46</v>
      </c>
      <c r="C23" s="49"/>
      <c r="D23" s="44"/>
      <c r="E23" s="44"/>
      <c r="F23" s="44"/>
      <c r="G23" s="44"/>
      <c r="H23" s="44"/>
      <c r="I23" s="45"/>
      <c r="K23" s="45"/>
      <c r="L23" s="44" t="s">
        <v>47</v>
      </c>
      <c r="M23" s="47"/>
    </row>
    <row r="24" spans="2:13" s="41" customFormat="1" ht="45.75" customHeight="1" x14ac:dyDescent="0.25">
      <c r="B24" s="49" t="s">
        <v>48</v>
      </c>
      <c r="C24" s="49"/>
      <c r="D24" s="44"/>
      <c r="E24" s="44"/>
      <c r="F24" s="44"/>
      <c r="G24" s="44"/>
      <c r="H24" s="44"/>
      <c r="I24" s="45"/>
      <c r="K24" s="45"/>
      <c r="L24" s="44" t="s">
        <v>49</v>
      </c>
      <c r="M24" s="47"/>
    </row>
    <row r="25" spans="2:13" s="41" customFormat="1" ht="30" customHeight="1" x14ac:dyDescent="0.25">
      <c r="B25" s="49" t="s">
        <v>50</v>
      </c>
      <c r="C25" s="49"/>
      <c r="D25" s="44"/>
      <c r="E25" s="44"/>
      <c r="F25" s="44"/>
      <c r="G25" s="44"/>
      <c r="H25" s="44"/>
      <c r="I25" s="45"/>
      <c r="K25" s="45"/>
      <c r="L25" s="44" t="s">
        <v>51</v>
      </c>
      <c r="M25" s="47"/>
    </row>
    <row r="26" spans="2:13" ht="15.75" x14ac:dyDescent="0.25">
      <c r="B26" s="8"/>
      <c r="C26" s="11"/>
      <c r="D26" s="9"/>
      <c r="E26" s="9"/>
      <c r="F26" s="9"/>
      <c r="G26" s="9"/>
      <c r="H26" s="9"/>
      <c r="I26" s="10"/>
      <c r="J26" s="9"/>
      <c r="K26" s="10"/>
      <c r="L26" s="9"/>
      <c r="M26" s="10"/>
    </row>
  </sheetData>
  <mergeCells count="8">
    <mergeCell ref="C1:L1"/>
    <mergeCell ref="B23:C23"/>
    <mergeCell ref="B24:C24"/>
    <mergeCell ref="B25:C25"/>
    <mergeCell ref="B2:M2"/>
    <mergeCell ref="B17:C17"/>
    <mergeCell ref="B21:C21"/>
    <mergeCell ref="B22:C22"/>
  </mergeCells>
  <pageMargins left="0.25" right="0.25" top="0.75" bottom="0.75" header="0.3" footer="0.3"/>
  <pageSetup paperSize="9" scale="4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Аркуш1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2025-02-04T07:42:57Z</cp:lastPrinted>
  <dcterms:created xsi:type="dcterms:W3CDTF">2015-06-05T18:19:34Z</dcterms:created>
  <dcterms:modified xsi:type="dcterms:W3CDTF">2025-02-12T10:30:58Z</dcterms:modified>
</cp:coreProperties>
</file>