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СКРИНІНГ ГЕНЕТИКА\Скринінг Генетика ВТ\Витратні матеріали Генетика скринінг регіони 1350000,0013 нам\"/>
    </mc:Choice>
  </mc:AlternateContent>
  <xr:revisionPtr revIDLastSave="0" documentId="8_{AFD06C9A-80B9-4872-AB94-5DEE5CCABAF2}" xr6:coauthVersionLast="36" xr6:coauthVersionMax="36" xr10:uidLastSave="{00000000-0000-0000-0000-000000000000}"/>
  <bookViews>
    <workbookView xWindow="0" yWindow="0" windowWidth="23040" windowHeight="8370" xr2:uid="{00000000-000D-0000-FFFF-FFFF00000000}"/>
  </bookViews>
  <sheets>
    <sheet name="Витратні" sheetId="3" r:id="rId1"/>
  </sheets>
  <calcPr calcId="191029"/>
</workbook>
</file>

<file path=xl/calcChain.xml><?xml version="1.0" encoding="utf-8"?>
<calcChain xmlns="http://schemas.openxmlformats.org/spreadsheetml/2006/main">
  <c r="L9" i="3" l="1"/>
  <c r="K9" i="3"/>
  <c r="M9" i="3" s="1"/>
  <c r="I9" i="3"/>
  <c r="L16" i="3" l="1"/>
  <c r="L17" i="3"/>
  <c r="L18" i="3"/>
  <c r="K16" i="3"/>
  <c r="K17" i="3"/>
  <c r="K18" i="3"/>
  <c r="K15" i="3"/>
  <c r="L15" i="3"/>
  <c r="I18" i="3"/>
  <c r="I16" i="3"/>
  <c r="M16" i="3" s="1"/>
  <c r="I15" i="3"/>
  <c r="M15" i="3" s="1"/>
  <c r="M18" i="3" l="1"/>
  <c r="L11" i="3"/>
  <c r="K11" i="3"/>
  <c r="I11" i="3"/>
  <c r="M11" i="3" l="1"/>
  <c r="L6" i="3"/>
  <c r="L7" i="3"/>
  <c r="L8" i="3"/>
  <c r="L10" i="3"/>
  <c r="L12" i="3"/>
  <c r="L13" i="3"/>
  <c r="L14" i="3"/>
  <c r="K6" i="3"/>
  <c r="K7" i="3"/>
  <c r="K8" i="3"/>
  <c r="K10" i="3"/>
  <c r="K12" i="3"/>
  <c r="K13" i="3"/>
  <c r="K14" i="3"/>
  <c r="I17" i="3"/>
  <c r="M17" i="3" s="1"/>
  <c r="I14" i="3"/>
  <c r="I13" i="3"/>
  <c r="I12" i="3"/>
  <c r="I10" i="3"/>
  <c r="I8" i="3"/>
  <c r="I7" i="3"/>
  <c r="I6" i="3"/>
  <c r="M14" i="3" l="1"/>
  <c r="M8" i="3"/>
  <c r="M13" i="3"/>
  <c r="M7" i="3"/>
  <c r="M12" i="3"/>
  <c r="M6" i="3"/>
  <c r="I19" i="3"/>
  <c r="M10" i="3"/>
  <c r="K19" i="3"/>
  <c r="M19" i="3" l="1"/>
</calcChain>
</file>

<file path=xl/sharedStrings.xml><?xml version="1.0" encoding="utf-8"?>
<sst xmlns="http://schemas.openxmlformats.org/spreadsheetml/2006/main" count="96" uniqueCount="66">
  <si>
    <t>Од. виміру</t>
  </si>
  <si>
    <t xml:space="preserve">Назва </t>
  </si>
  <si>
    <t>уп</t>
  </si>
  <si>
    <t xml:space="preserve"> Загальна Кількість </t>
  </si>
  <si>
    <t>Голки для автосамплера Renata Waters</t>
  </si>
  <si>
    <t>шт</t>
  </si>
  <si>
    <t>Ацетонітрил для LC-MS, CARLO ERBA, 2,5 л</t>
  </si>
  <si>
    <t>Вода для LC-MS, CARLO ERBA, 2,5 л</t>
  </si>
  <si>
    <t>2-Пропанол класу LC-MS, CARLO ERBA, 1 л</t>
  </si>
  <si>
    <t>Планшет для ПЛР робіт по 96 лунок (уп.10 шт.)</t>
  </si>
  <si>
    <t>Оптичні плівки (уп 100 шт)</t>
  </si>
  <si>
    <t>Адгезивні плівки (уп 100 шт)</t>
  </si>
  <si>
    <t>Планшет прозорий круглодонний  Thermo Scientific (ІФА), 180 шт</t>
  </si>
  <si>
    <t>МТВ</t>
  </si>
  <si>
    <t>Код НК</t>
  </si>
  <si>
    <t>Код ДК</t>
  </si>
  <si>
    <t xml:space="preserve"> 33190000-8 - Медичне обладнання та вироби медичного призначення різні</t>
  </si>
  <si>
    <t>561296-Мікропланшет ІВД</t>
  </si>
  <si>
    <t xml:space="preserve">Полістирольний прозорий планшет з U-подібним дном - призначений для внесення в його лунки різних реагентів  для наступних процедур термостатування, мікроскопування. Нестерильні, стандартного фомату, без кришок. Фасування: не менше 180 шт/уп
</t>
  </si>
  <si>
    <t>Планшет оптичний для ПЛР робіт на 96 лунок. Об'єм лунок - 0,2 мл. Планшет повинен бути  стерильний, вільний від ДНКаз, РНКаз, ДНК людини, інгібіторів ПЛР та пірогенів. Висота юбки планшету повинна бути 10,41+-0,13 мм. Загальна вистота планшету повинна бути 23,24+-0,13 мм. Кількість - 10 шт/уп</t>
  </si>
  <si>
    <t>Герметизуючя плівка з клеєвою основою, прозора, для ПЛР планшетів з виступаючим краєм, 50 мкм, з робочим діапазоном -40 +120 °C, вільні від ДНКаз, РНКаз, ДНК людини, інгібіторів ПЛР та пірогенів</t>
  </si>
  <si>
    <t>62229
Ковпачок пробірки / судини</t>
  </si>
  <si>
    <t>Клейка акрилова адгезивна плівка, прозора, для ПЛР планшетів. Товщина повинна бути не більше 255 мкм. Робочий діапазон температур повинен бути не гіршех -20 +120 °C. Розмір клейкої частини повинен бути 117,5*80 мм. Кількість повинна бути 100 шт/уп.</t>
  </si>
  <si>
    <t>відсутній</t>
  </si>
  <si>
    <t>Прозора, безбарна рідина. Використовується для ВЕРХ/МС. Вміст основної речовини не менше 99,95 %. Фасування 1 л</t>
  </si>
  <si>
    <t>Вода для хроматографії. Використовується для ВЕРХ/МС. Електропровідність не більше 0,1 µS/cm. Фасування 2,5 л</t>
  </si>
  <si>
    <t>Прозора, безбарна рідина. Використовується для ВЕРХ/МС. Вміст основної речовини не менше 99,95 %. Фасування 2,5 л</t>
  </si>
  <si>
    <t>Набір з трьох змінних голок для менеджера зразків 3777С, виробництва компанії Waters</t>
  </si>
  <si>
    <t>60444 —
Скринінг метаболізму
новонароджених / вроджені
захворювання ІВД, набір, мас-
спектрофотометричний аналіз</t>
  </si>
  <si>
    <t>Ціна за од 1. грн</t>
  </si>
  <si>
    <t>Вартість 1, грн</t>
  </si>
  <si>
    <t>Ціна за од 2. грн</t>
  </si>
  <si>
    <t>Вартість 2, грн</t>
  </si>
  <si>
    <t>Ціна за од сер. грн</t>
  </si>
  <si>
    <t>Вартість сер, грн</t>
  </si>
  <si>
    <t>Набір з двох капілярних трубок виготовлених з нержавіючої сталі для мас-спектрометричних систем виробництва Waters. 2 шт /уп</t>
  </si>
  <si>
    <t>Капілярна трубка, Waters</t>
  </si>
  <si>
    <t xml:space="preserve">Кришки для планшета прозорого круглодонного для ІФА </t>
  </si>
  <si>
    <t>Кришка для планшета з U-подібним дном 96-лункового. Прозорі, нестерильні кришки. Фасування: не менше 100шт/уп</t>
  </si>
  <si>
    <t>Стріп на 8 мікропробірок  об’ємом 0,2 мл
застосовуються для ПЛР-досліджень. Стрипи поставляються стерильними, вільними від ДНК людини, ДНКз, РНКз, пирогенів і інгібіторів ПЛР.
Стрипи поставляються з індивідуальними кришками до кожної пробірки. Упаковка не менше 120 шт/уп.</t>
  </si>
  <si>
    <t>Стріпи з прикріпленими кришками, 0,2 мл</t>
  </si>
  <si>
    <t>62225 - Ємність для лабораторного аналізатора ІВД</t>
  </si>
  <si>
    <t>Планшет чорний круглодонний (ІФА)</t>
  </si>
  <si>
    <t>Мікропланшет на 96 лунок U-подібної форми, вільний від ДНКаз, РНКаз, ДНК людини, інгібіторів ПЛР та пірогенів. Чорного кольору, 100 шт./уп</t>
  </si>
  <si>
    <t xml:space="preserve"> 33141000-0 Медичні матеріали нехімічні та гематологічні одноразового застосування </t>
  </si>
  <si>
    <t>Метанол для LC-MS, CARLO ERBA, 2,5 л</t>
  </si>
  <si>
    <t>Прозора, безбарвна рідина. Вміст основної речовини не менше 99,95 %. Фасування - бутель 2,5 л</t>
  </si>
  <si>
    <t>Загалом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</si>
  <si>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</si>
  <si>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</si>
  <si>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</si>
  <si>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</si>
  <si>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</si>
  <si>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</si>
  <si>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>Заст. генерального директора з економічних питань</t>
  </si>
  <si>
    <t xml:space="preserve">Медичний директор з поліклінічной роботи                 </t>
  </si>
  <si>
    <t>Володимир СОВА</t>
  </si>
  <si>
    <t>Завідувач відділом імуногістохімічних досліджень дитячого патологоанатомічного відділення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</si>
  <si>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</si>
  <si>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</si>
  <si>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</si>
  <si>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Наталія ОЛЬХОВИЧ</t>
  </si>
  <si>
    <t>Завідувач лабораторії медичної генетики СМГЦ</t>
  </si>
  <si>
    <r>
      <rPr>
        <b/>
        <sz val="22"/>
        <color theme="1"/>
        <rFont val="Times New Roman"/>
        <family val="1"/>
        <charset val="204"/>
      </rPr>
      <t xml:space="preserve">ІНФОРМАЦІЯ
про необхідні технічні, якісні та кількісні характеристики предмету закупівлі 
(витратні матеріали для регіонального неонатального скринінгу) </t>
    </r>
    <r>
      <rPr>
        <b/>
        <sz val="11"/>
        <color theme="1"/>
        <rFont val="Times New Roman"/>
        <family val="1"/>
        <charset val="204"/>
      </rPr>
      <t xml:space="preserve"> </t>
    </r>
  </si>
  <si>
    <t>Вячеслав ФЕДОРОВ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</si>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</sst>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#,##0.00_₴"/>
  </numFmts>
  <fonts count="38" x14ac:knownFonts="1"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sz val="18"/>
      <name val="Times New Roman"/>
      <family val="1"/>
      <charset val="204"/>
    </font>
    <font>
      <sz val="10"/>
      <name val="Arial Cyr"/>
      <charset val="204"/>
    </font>
    <font>
      <sz val="20"/>
      <color theme="1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Helv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9">
    <xf numFmtId="0" fontId="0" fillId="0" borderId="0"/>
    <xf numFmtId="0" fontId="5" fillId="0" borderId="0"/>
    <xf numFmtId="0" fontId="11" fillId="0" borderId="0"/>
    <xf numFmtId="0" fontId="9" fillId="0" borderId="0"/>
    <xf numFmtId="0" fontId="9" fillId="0" borderId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12" borderId="0" applyNumberFormat="0" applyBorder="0" applyAlignment="0" applyProtection="0"/>
    <xf numFmtId="0" fontId="14" fillId="6" borderId="4" applyNumberFormat="0" applyAlignment="0" applyProtection="0"/>
    <xf numFmtId="0" fontId="15" fillId="13" borderId="5" applyNumberFormat="0" applyAlignment="0" applyProtection="0"/>
    <xf numFmtId="0" fontId="16" fillId="13" borderId="4" applyNumberFormat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14" borderId="10" applyNumberFormat="0" applyAlignment="0" applyProtection="0"/>
    <xf numFmtId="0" fontId="22" fillId="0" borderId="0" applyNumberFormat="0" applyFill="0" applyBorder="0" applyAlignment="0" applyProtection="0"/>
    <xf numFmtId="0" fontId="23" fillId="15" borderId="0" applyNumberFormat="0" applyBorder="0" applyAlignment="0" applyProtection="0"/>
    <xf numFmtId="0" fontId="24" fillId="4" borderId="0" applyNumberFormat="0" applyBorder="0" applyAlignment="0" applyProtection="0"/>
    <xf numFmtId="0" fontId="25" fillId="0" borderId="0" applyNumberFormat="0" applyFill="0" applyBorder="0" applyAlignment="0" applyProtection="0"/>
    <xf numFmtId="0" fontId="5" fillId="16" borderId="11" applyNumberFormat="0" applyFont="0" applyAlignment="0" applyProtection="0"/>
    <xf numFmtId="0" fontId="26" fillId="0" borderId="12" applyNumberFormat="0" applyFill="0" applyAlignment="0" applyProtection="0"/>
    <xf numFmtId="0" fontId="12" fillId="0" borderId="0"/>
    <xf numFmtId="0" fontId="27" fillId="0" borderId="0" applyNumberFormat="0" applyFill="0" applyBorder="0" applyAlignment="0" applyProtection="0"/>
    <xf numFmtId="0" fontId="28" fillId="5" borderId="0" applyNumberFormat="0" applyBorder="0" applyAlignment="0" applyProtection="0"/>
  </cellStyleXfs>
  <cellXfs count="12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1" fillId="0" borderId="0" xfId="0" applyFont="1"/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65" fontId="1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6" fillId="2" borderId="0" xfId="0" applyFont="1" applyFill="1"/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wrapText="1"/>
    </xf>
    <xf numFmtId="165" fontId="1" fillId="2" borderId="0" xfId="0" applyNumberFormat="1" applyFont="1" applyFill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1" fillId="2" borderId="0" xfId="0" applyFont="1" applyFill="1" applyAlignment="1">
      <alignment horizontal="justify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165" fontId="1" fillId="2" borderId="0" xfId="0" applyNumberFormat="1" applyFont="1" applyFill="1" applyAlignment="1">
      <alignment horizontal="justify" vertical="justify"/>
    </xf>
    <xf numFmtId="0" fontId="1" fillId="0" borderId="0" xfId="0" applyFont="1" applyAlignment="1">
      <alignment horizontal="justify" vertical="justify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165" fontId="1" fillId="0" borderId="0" xfId="0" applyNumberFormat="1" applyFont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 wrapText="1"/>
    </xf>
    <xf numFmtId="0" fontId="4" fillId="0" borderId="0" xfId="0" applyFont="1" applyAlignment="1">
      <alignment horizontal="justify" vertical="center" wrapText="1"/>
    </xf>
    <xf numFmtId="49" fontId="1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165" fontId="1" fillId="0" borderId="0" xfId="0" applyNumberFormat="1" applyFont="1" applyAlignment="1">
      <alignment horizontal="center"/>
    </xf>
    <xf numFmtId="0" fontId="3" fillId="0" borderId="0" xfId="0" applyFont="1" applyAlignment="1">
      <alignment horizontal="justify" vertical="justify" wrapText="1"/>
    </xf>
    <xf numFmtId="0" fontId="3" fillId="0" borderId="0" xfId="0" applyFont="1" applyAlignment="1">
      <alignment wrapText="1"/>
    </xf>
    <xf numFmtId="165" fontId="1" fillId="0" borderId="0" xfId="0" applyNumberFormat="1" applyFont="1" applyAlignment="1">
      <alignment horizontal="justify" vertical="justify"/>
    </xf>
    <xf numFmtId="0" fontId="7" fillId="0" borderId="0" xfId="0" applyFont="1" applyAlignment="1">
      <alignment horizontal="justify" vertical="justify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vertical="justify" wrapText="1"/>
    </xf>
    <xf numFmtId="165" fontId="6" fillId="0" borderId="0" xfId="0" applyNumberFormat="1" applyFont="1" applyAlignment="1">
      <alignment horizontal="justify" vertical="justify"/>
    </xf>
    <xf numFmtId="0" fontId="6" fillId="0" borderId="0" xfId="0" applyFont="1" applyAlignment="1">
      <alignment horizontal="justify" vertical="justify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1" fillId="0" borderId="0" xfId="1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164" fontId="8" fillId="0" borderId="0" xfId="0" applyNumberFormat="1" applyFont="1" applyAlignment="1">
      <alignment horizontal="center" vertical="center"/>
    </xf>
    <xf numFmtId="0" fontId="31" fillId="0" borderId="0" xfId="4" applyFont="1" applyAlignment="1">
      <alignment vertical="center" wrapText="1"/>
    </xf>
    <xf numFmtId="0" fontId="31" fillId="0" borderId="0" xfId="4" applyFont="1" applyAlignment="1">
      <alignment horizontal="left" vertical="center" wrapText="1"/>
    </xf>
    <xf numFmtId="0" fontId="31" fillId="0" borderId="0" xfId="4" applyFont="1" applyAlignment="1">
      <alignment horizontal="center" vertical="center" wrapText="1"/>
    </xf>
    <xf numFmtId="0" fontId="8" fillId="0" borderId="0" xfId="4" applyFont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32" fillId="0" borderId="14" xfId="4" applyFont="1" applyBorder="1" applyAlignment="1">
      <alignment horizontal="center" vertical="center" wrapText="1"/>
    </xf>
    <xf numFmtId="0" fontId="8" fillId="0" borderId="14" xfId="4" applyFont="1" applyBorder="1" applyAlignment="1">
      <alignment horizontal="center" vertical="center" wrapText="1"/>
    </xf>
    <xf numFmtId="0" fontId="31" fillId="0" borderId="14" xfId="4" applyFont="1" applyBorder="1" applyAlignment="1">
      <alignment horizontal="center" vertical="center" wrapText="1"/>
    </xf>
    <xf numFmtId="0" fontId="31" fillId="0" borderId="0" xfId="0" applyFont="1" applyAlignment="1">
      <alignment horizontal="justify" vertical="center"/>
    </xf>
    <xf numFmtId="0" fontId="31" fillId="0" borderId="14" xfId="4" applyFont="1" applyBorder="1" applyAlignment="1">
      <alignment vertical="center" wrapText="1"/>
    </xf>
    <xf numFmtId="0" fontId="31" fillId="0" borderId="14" xfId="4" applyFont="1" applyBorder="1" applyAlignment="1">
      <alignment horizontal="left" vertical="center" wrapText="1"/>
    </xf>
    <xf numFmtId="0" fontId="31" fillId="0" borderId="13" xfId="4" applyFont="1" applyBorder="1" applyAlignment="1">
      <alignment horizontal="left" vertical="center" wrapText="1"/>
    </xf>
    <xf numFmtId="0" fontId="31" fillId="0" borderId="13" xfId="4" applyFont="1" applyBorder="1" applyAlignment="1">
      <alignment horizontal="center" vertical="center" wrapText="1"/>
    </xf>
    <xf numFmtId="0" fontId="8" fillId="0" borderId="13" xfId="4" applyFont="1" applyBorder="1" applyAlignment="1">
      <alignment horizontal="center" vertical="center" wrapText="1"/>
    </xf>
    <xf numFmtId="0" fontId="32" fillId="0" borderId="13" xfId="4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29" fillId="0" borderId="0" xfId="0" applyFont="1" applyBorder="1" applyAlignment="1">
      <alignment horizontal="justify" vertical="center"/>
    </xf>
    <xf numFmtId="0" fontId="29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justify" vertical="center"/>
    </xf>
    <xf numFmtId="0" fontId="10" fillId="0" borderId="14" xfId="0" applyFont="1" applyBorder="1" applyAlignment="1">
      <alignment horizontal="center" vertical="center"/>
    </xf>
    <xf numFmtId="0" fontId="29" fillId="0" borderId="14" xfId="0" applyFont="1" applyBorder="1" applyAlignment="1">
      <alignment horizontal="justify" vertical="center"/>
    </xf>
    <xf numFmtId="0" fontId="29" fillId="0" borderId="14" xfId="0" applyFont="1" applyBorder="1" applyAlignment="1">
      <alignment horizontal="center" vertical="center"/>
    </xf>
    <xf numFmtId="0" fontId="33" fillId="0" borderId="15" xfId="0" applyFont="1" applyBorder="1" applyAlignment="1">
      <alignment horizontal="center" vertical="center" wrapText="1"/>
    </xf>
    <xf numFmtId="165" fontId="33" fillId="0" borderId="15" xfId="0" applyNumberFormat="1" applyFont="1" applyBorder="1" applyAlignment="1">
      <alignment horizontal="center" vertical="center" wrapText="1"/>
    </xf>
    <xf numFmtId="165" fontId="33" fillId="0" borderId="16" xfId="0" applyNumberFormat="1" applyFont="1" applyBorder="1" applyAlignment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4" fillId="0" borderId="15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 wrapText="1"/>
    </xf>
    <xf numFmtId="4" fontId="36" fillId="2" borderId="1" xfId="1" applyNumberFormat="1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justify" vertical="center"/>
    </xf>
    <xf numFmtId="0" fontId="35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wrapText="1"/>
    </xf>
    <xf numFmtId="4" fontId="36" fillId="3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0" fontId="8" fillId="0" borderId="0" xfId="0" applyFont="1"/>
    <xf numFmtId="4" fontId="36" fillId="0" borderId="1" xfId="0" applyNumberFormat="1" applyFont="1" applyBorder="1" applyAlignment="1">
      <alignment horizontal="left" vertical="center" wrapText="1"/>
    </xf>
    <xf numFmtId="0" fontId="35" fillId="0" borderId="1" xfId="0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3" fontId="36" fillId="0" borderId="1" xfId="0" applyNumberFormat="1" applyFont="1" applyBorder="1" applyAlignment="1">
      <alignment horizontal="center" vertical="center" wrapText="1"/>
    </xf>
    <xf numFmtId="0" fontId="8" fillId="0" borderId="3" xfId="0" applyFont="1" applyBorder="1"/>
    <xf numFmtId="0" fontId="8" fillId="0" borderId="1" xfId="0" applyFont="1" applyBorder="1"/>
    <xf numFmtId="0" fontId="35" fillId="0" borderId="1" xfId="2" applyFont="1" applyBorder="1" applyAlignment="1">
      <alignment horizontal="left" vertical="center" wrapText="1"/>
    </xf>
    <xf numFmtId="0" fontId="8" fillId="0" borderId="1" xfId="2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left" vertical="center" wrapText="1"/>
    </xf>
    <xf numFmtId="4" fontId="36" fillId="0" borderId="1" xfId="0" applyNumberFormat="1" applyFont="1" applyBorder="1" applyAlignment="1">
      <alignment horizontal="center" vertical="center" wrapText="1"/>
    </xf>
    <xf numFmtId="0" fontId="34" fillId="2" borderId="1" xfId="0" applyFont="1" applyFill="1" applyBorder="1"/>
    <xf numFmtId="0" fontId="8" fillId="2" borderId="1" xfId="0" applyFont="1" applyFill="1" applyBorder="1"/>
    <xf numFmtId="0" fontId="8" fillId="2" borderId="1" xfId="0" applyFont="1" applyFill="1" applyBorder="1" applyAlignment="1">
      <alignment wrapText="1"/>
    </xf>
    <xf numFmtId="165" fontId="8" fillId="2" borderId="1" xfId="0" applyNumberFormat="1" applyFont="1" applyFill="1" applyBorder="1" applyAlignment="1">
      <alignment horizontal="center" vertical="center"/>
    </xf>
    <xf numFmtId="164" fontId="34" fillId="0" borderId="1" xfId="0" applyNumberFormat="1" applyFont="1" applyBorder="1" applyAlignment="1">
      <alignment horizontal="center" vertical="center"/>
    </xf>
    <xf numFmtId="4" fontId="34" fillId="0" borderId="1" xfId="0" applyNumberFormat="1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center" vertical="center" wrapText="1"/>
    </xf>
    <xf numFmtId="0" fontId="31" fillId="0" borderId="14" xfId="4" applyFont="1" applyBorder="1" applyAlignment="1">
      <alignment horizontal="left" vertical="top" wrapText="1"/>
    </xf>
    <xf numFmtId="0" fontId="31" fillId="0" borderId="14" xfId="4" applyFont="1" applyBorder="1" applyAlignment="1">
      <alignment horizontal="center" vertical="center" wrapText="1"/>
    </xf>
    <xf numFmtId="0" fontId="31" fillId="0" borderId="13" xfId="4" applyFont="1" applyBorder="1" applyAlignment="1">
      <alignment horizontal="left" vertical="center" wrapText="1"/>
    </xf>
    <xf numFmtId="0" fontId="31" fillId="0" borderId="13" xfId="4" applyFont="1" applyBorder="1" applyAlignment="1">
      <alignment horizontal="center" vertical="center" wrapText="1"/>
    </xf>
    <xf numFmtId="0" fontId="31" fillId="0" borderId="13" xfId="4" applyFont="1" applyBorder="1" applyAlignment="1">
      <alignment horizontal="left" vertical="top" wrapText="1"/>
    </xf>
    <xf numFmtId="0" fontId="31" fillId="0" borderId="13" xfId="4" applyFont="1" applyBorder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</cellXfs>
  <cellStyles count="29">
    <cellStyle name="Акцент1 2" xfId="5" xr:uid="{00000000-0005-0000-0000-000000000000}"/>
    <cellStyle name="Акцент2 2" xfId="6" xr:uid="{00000000-0005-0000-0000-000001000000}"/>
    <cellStyle name="Акцент3 2" xfId="7" xr:uid="{00000000-0005-0000-0000-000002000000}"/>
    <cellStyle name="Акцент4 2" xfId="8" xr:uid="{00000000-0005-0000-0000-000003000000}"/>
    <cellStyle name="Акцент5 2" xfId="9" xr:uid="{00000000-0005-0000-0000-000004000000}"/>
    <cellStyle name="Акцент6 2" xfId="10" xr:uid="{00000000-0005-0000-0000-000005000000}"/>
    <cellStyle name="Ввод  2" xfId="11" xr:uid="{00000000-0005-0000-0000-000006000000}"/>
    <cellStyle name="Вывод 2" xfId="12" xr:uid="{00000000-0005-0000-0000-000007000000}"/>
    <cellStyle name="Вычисление 2" xfId="13" xr:uid="{00000000-0005-0000-0000-000008000000}"/>
    <cellStyle name="Заголовок 1 2" xfId="14" xr:uid="{00000000-0005-0000-0000-000009000000}"/>
    <cellStyle name="Заголовок 2 2" xfId="15" xr:uid="{00000000-0005-0000-0000-00000A000000}"/>
    <cellStyle name="Заголовок 3 2" xfId="16" xr:uid="{00000000-0005-0000-0000-00000B000000}"/>
    <cellStyle name="Заголовок 4 2" xfId="17" xr:uid="{00000000-0005-0000-0000-00000C000000}"/>
    <cellStyle name="Звичайний" xfId="0" builtinId="0"/>
    <cellStyle name="Звичайний 2" xfId="3" xr:uid="{00000000-0005-0000-0000-00000D000000}"/>
    <cellStyle name="Звичайний 3" xfId="4" xr:uid="{00000000-0005-0000-0000-00000E000000}"/>
    <cellStyle name="Итог 2" xfId="18" xr:uid="{00000000-0005-0000-0000-00000F000000}"/>
    <cellStyle name="Контрольная ячейка 2" xfId="19" xr:uid="{00000000-0005-0000-0000-000010000000}"/>
    <cellStyle name="Название 2" xfId="20" xr:uid="{00000000-0005-0000-0000-000011000000}"/>
    <cellStyle name="Нейтральный 2" xfId="21" xr:uid="{00000000-0005-0000-0000-000012000000}"/>
    <cellStyle name="Обычный 2" xfId="1" xr:uid="{00000000-0005-0000-0000-000014000000}"/>
    <cellStyle name="Обычный 3" xfId="2" xr:uid="{00000000-0005-0000-0000-000015000000}"/>
    <cellStyle name="Плохой 2" xfId="22" xr:uid="{00000000-0005-0000-0000-000016000000}"/>
    <cellStyle name="Пояснение 2" xfId="23" xr:uid="{00000000-0005-0000-0000-000017000000}"/>
    <cellStyle name="Примечание 2" xfId="24" xr:uid="{00000000-0005-0000-0000-000018000000}"/>
    <cellStyle name="Связанная ячейка 2" xfId="25" xr:uid="{00000000-0005-0000-0000-000019000000}"/>
    <cellStyle name="Стиль 1" xfId="26" xr:uid="{00000000-0005-0000-0000-00001A000000}"/>
    <cellStyle name="Текст предупреждения 2" xfId="27" xr:uid="{00000000-0005-0000-0000-00001B000000}"/>
    <cellStyle name="Хороший 2" xfId="28" xr:uid="{00000000-0005-0000-0000-00001C000000}"/>
  </cellStyles>
  <dxfs count="2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mruColors>
      <color rgb="FFFFFF00"/>
      <color rgb="FFFFFF66"/>
      <color rgb="FFFF66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I56"/>
  <sheetViews>
    <sheetView tabSelected="1" zoomScale="75" zoomScaleNormal="75" workbookViewId="0">
      <selection activeCell="D6" sqref="D6"/>
    </sheetView>
  </sheetViews>
  <sheetFormatPr defaultColWidth="9.140625" defaultRowHeight="84" customHeight="1" x14ac:dyDescent="0.25"/>
  <cols>
    <col min="1" max="1" width="10" style="1" customWidth="1"/>
    <col min="2" max="2" width="34" style="23" customWidth="1"/>
    <col min="3" max="3" width="45.7109375" style="23" customWidth="1"/>
    <col min="4" max="4" width="33.7109375" style="1" customWidth="1"/>
    <col min="5" max="5" width="38.140625" style="9" customWidth="1"/>
    <col min="6" max="6" width="14.28515625" style="24" customWidth="1"/>
    <col min="7" max="7" width="12.140625" style="24" customWidth="1"/>
    <col min="8" max="8" width="17.42578125" style="49" customWidth="1"/>
    <col min="9" max="9" width="24.140625" style="49" customWidth="1"/>
    <col min="10" max="10" width="16.7109375" style="2" customWidth="1"/>
    <col min="11" max="11" width="19.28515625" style="2" customWidth="1"/>
    <col min="12" max="12" width="19.140625" style="2" customWidth="1"/>
    <col min="13" max="13" width="23.7109375" style="1" customWidth="1"/>
    <col min="14" max="16384" width="9.140625" style="2"/>
  </cols>
  <sheetData>
    <row r="1" spans="1:113" ht="84" customHeight="1" x14ac:dyDescent="0.25">
      <c r="C1" s="120" t="s">
        <v>65</v>
      </c>
      <c r="D1" s="121"/>
      <c r="E1" s="121"/>
      <c r="F1" s="121"/>
      <c r="G1" s="121"/>
      <c r="H1" s="121"/>
      <c r="I1" s="121"/>
      <c r="J1" s="121"/>
      <c r="K1" s="121"/>
    </row>
    <row r="2" spans="1:113" s="70" customFormat="1" ht="29.25" customHeight="1" x14ac:dyDescent="0.25">
      <c r="A2" s="67"/>
      <c r="B2" s="112" t="s">
        <v>63</v>
      </c>
      <c r="C2" s="112"/>
      <c r="D2" s="112"/>
      <c r="E2" s="112"/>
      <c r="F2" s="112"/>
      <c r="G2" s="112"/>
      <c r="H2" s="112"/>
      <c r="I2" s="112"/>
      <c r="J2" s="68"/>
      <c r="K2" s="68"/>
      <c r="L2" s="68"/>
      <c r="M2" s="69"/>
    </row>
    <row r="3" spans="1:113" s="70" customFormat="1" ht="40.5" customHeight="1" x14ac:dyDescent="0.25">
      <c r="A3" s="67"/>
      <c r="B3" s="112"/>
      <c r="C3" s="112"/>
      <c r="D3" s="112"/>
      <c r="E3" s="112"/>
      <c r="F3" s="112"/>
      <c r="G3" s="112"/>
      <c r="H3" s="112"/>
      <c r="I3" s="112"/>
      <c r="J3" s="68"/>
      <c r="K3" s="68"/>
      <c r="L3" s="68"/>
      <c r="M3" s="69"/>
    </row>
    <row r="4" spans="1:113" s="70" customFormat="1" ht="36" customHeight="1" x14ac:dyDescent="0.25">
      <c r="A4" s="71"/>
      <c r="B4" s="113"/>
      <c r="C4" s="113"/>
      <c r="D4" s="113"/>
      <c r="E4" s="113"/>
      <c r="F4" s="113"/>
      <c r="G4" s="113"/>
      <c r="H4" s="113"/>
      <c r="I4" s="113"/>
      <c r="J4" s="72"/>
      <c r="K4" s="72"/>
      <c r="L4" s="72"/>
      <c r="M4" s="73"/>
    </row>
    <row r="5" spans="1:113" s="78" customFormat="1" ht="37.5" x14ac:dyDescent="0.25">
      <c r="A5" s="74"/>
      <c r="B5" s="74" t="s">
        <v>1</v>
      </c>
      <c r="C5" s="74" t="s">
        <v>13</v>
      </c>
      <c r="D5" s="74" t="s">
        <v>14</v>
      </c>
      <c r="E5" s="74" t="s">
        <v>15</v>
      </c>
      <c r="F5" s="74" t="s">
        <v>3</v>
      </c>
      <c r="G5" s="74" t="s">
        <v>0</v>
      </c>
      <c r="H5" s="75" t="s">
        <v>29</v>
      </c>
      <c r="I5" s="75" t="s">
        <v>30</v>
      </c>
      <c r="J5" s="76" t="s">
        <v>31</v>
      </c>
      <c r="K5" s="76" t="s">
        <v>32</v>
      </c>
      <c r="L5" s="76" t="s">
        <v>33</v>
      </c>
      <c r="M5" s="76" t="s">
        <v>34</v>
      </c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  <c r="BM5" s="77"/>
      <c r="BN5" s="77"/>
      <c r="BO5" s="77"/>
      <c r="BP5" s="77"/>
      <c r="BQ5" s="77"/>
      <c r="BR5" s="77"/>
      <c r="BS5" s="77"/>
      <c r="BT5" s="77"/>
      <c r="BU5" s="77"/>
      <c r="BV5" s="77"/>
      <c r="BW5" s="77"/>
      <c r="BX5" s="77"/>
      <c r="BY5" s="77"/>
      <c r="BZ5" s="77"/>
      <c r="CA5" s="77"/>
      <c r="CB5" s="77"/>
      <c r="CC5" s="77"/>
      <c r="CD5" s="77"/>
      <c r="CE5" s="77"/>
      <c r="CF5" s="77"/>
      <c r="CG5" s="77"/>
      <c r="CH5" s="77"/>
      <c r="CI5" s="77"/>
      <c r="CJ5" s="77"/>
      <c r="CK5" s="77"/>
      <c r="CL5" s="77"/>
      <c r="CM5" s="77"/>
      <c r="CN5" s="77"/>
      <c r="CO5" s="77"/>
      <c r="CP5" s="77"/>
      <c r="CQ5" s="77"/>
      <c r="CR5" s="77"/>
      <c r="CS5" s="77"/>
      <c r="CT5" s="77"/>
      <c r="CU5" s="77"/>
      <c r="CV5" s="77"/>
      <c r="CW5" s="77"/>
      <c r="CX5" s="77"/>
      <c r="CY5" s="77"/>
      <c r="CZ5" s="77"/>
      <c r="DA5" s="77"/>
      <c r="DB5" s="77"/>
      <c r="DC5" s="77"/>
      <c r="DD5" s="77"/>
      <c r="DE5" s="77"/>
      <c r="DF5" s="77"/>
      <c r="DG5" s="77"/>
      <c r="DH5" s="77"/>
      <c r="DI5" s="77"/>
    </row>
    <row r="6" spans="1:113" s="84" customFormat="1" ht="75" x14ac:dyDescent="0.25">
      <c r="A6" s="79">
        <v>1</v>
      </c>
      <c r="B6" s="80" t="s">
        <v>8</v>
      </c>
      <c r="C6" s="80" t="s">
        <v>24</v>
      </c>
      <c r="D6" s="79" t="s">
        <v>23</v>
      </c>
      <c r="E6" s="81" t="s">
        <v>16</v>
      </c>
      <c r="F6" s="79">
        <v>2</v>
      </c>
      <c r="G6" s="79" t="s">
        <v>5</v>
      </c>
      <c r="H6" s="82">
        <v>1320</v>
      </c>
      <c r="I6" s="82">
        <f t="shared" ref="I6:I18" si="0">H6*F6</f>
        <v>2640</v>
      </c>
      <c r="J6" s="83">
        <v>1390</v>
      </c>
      <c r="K6" s="82">
        <f t="shared" ref="K6:K18" si="1">J6*F6</f>
        <v>2780</v>
      </c>
      <c r="L6" s="82">
        <f t="shared" ref="L6:L18" si="2">(H6+J6)/2</f>
        <v>1355</v>
      </c>
      <c r="M6" s="82">
        <f t="shared" ref="M6:M18" si="3">(I6+K6)/2</f>
        <v>2710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  <c r="AV6" s="56"/>
      <c r="AW6" s="56"/>
      <c r="AX6" s="56"/>
      <c r="AY6" s="56"/>
      <c r="AZ6" s="56"/>
      <c r="BA6" s="56"/>
      <c r="BB6" s="56"/>
      <c r="BC6" s="56"/>
      <c r="BD6" s="56"/>
      <c r="BE6" s="56"/>
      <c r="BF6" s="56"/>
      <c r="BG6" s="56"/>
      <c r="BH6" s="56"/>
      <c r="BI6" s="56"/>
      <c r="BJ6" s="56"/>
      <c r="BK6" s="56"/>
      <c r="BL6" s="56"/>
      <c r="BM6" s="56"/>
      <c r="BN6" s="56"/>
      <c r="BO6" s="56"/>
      <c r="BP6" s="56"/>
      <c r="BQ6" s="56"/>
      <c r="BR6" s="56"/>
      <c r="BS6" s="56"/>
      <c r="BT6" s="56"/>
      <c r="BU6" s="56"/>
      <c r="BV6" s="56"/>
      <c r="BW6" s="56"/>
      <c r="BX6" s="56"/>
      <c r="BY6" s="56"/>
      <c r="BZ6" s="56"/>
      <c r="CA6" s="56"/>
      <c r="CB6" s="56"/>
      <c r="CC6" s="56"/>
      <c r="CD6" s="56"/>
      <c r="CE6" s="56"/>
      <c r="CF6" s="56"/>
      <c r="CG6" s="56"/>
      <c r="CH6" s="56"/>
      <c r="CI6" s="56"/>
      <c r="CJ6" s="56"/>
      <c r="CK6" s="56"/>
      <c r="CL6" s="56"/>
      <c r="CM6" s="56"/>
      <c r="CN6" s="56"/>
      <c r="CO6" s="56"/>
      <c r="CP6" s="56"/>
      <c r="CQ6" s="56"/>
      <c r="CR6" s="56"/>
      <c r="CS6" s="56"/>
      <c r="CT6" s="56"/>
      <c r="CU6" s="56"/>
      <c r="CV6" s="56"/>
      <c r="CW6" s="56"/>
      <c r="CX6" s="56"/>
      <c r="CY6" s="56"/>
      <c r="CZ6" s="56"/>
      <c r="DA6" s="56"/>
      <c r="DB6" s="56"/>
      <c r="DC6" s="56"/>
      <c r="DD6" s="56"/>
      <c r="DE6" s="56"/>
      <c r="DF6" s="56"/>
      <c r="DG6" s="56"/>
      <c r="DH6" s="56"/>
      <c r="DI6" s="56"/>
    </row>
    <row r="7" spans="1:113" s="84" customFormat="1" ht="75" x14ac:dyDescent="0.25">
      <c r="A7" s="79">
        <v>2</v>
      </c>
      <c r="B7" s="80" t="s">
        <v>7</v>
      </c>
      <c r="C7" s="80" t="s">
        <v>25</v>
      </c>
      <c r="D7" s="85" t="s">
        <v>23</v>
      </c>
      <c r="E7" s="81" t="s">
        <v>16</v>
      </c>
      <c r="F7" s="85">
        <v>5</v>
      </c>
      <c r="G7" s="85" t="s">
        <v>5</v>
      </c>
      <c r="H7" s="82">
        <v>1060</v>
      </c>
      <c r="I7" s="82">
        <f t="shared" si="0"/>
        <v>5300</v>
      </c>
      <c r="J7" s="83">
        <v>1125</v>
      </c>
      <c r="K7" s="82">
        <f t="shared" si="1"/>
        <v>5625</v>
      </c>
      <c r="L7" s="82">
        <f t="shared" si="2"/>
        <v>1092.5</v>
      </c>
      <c r="M7" s="82">
        <f t="shared" si="3"/>
        <v>5462.5</v>
      </c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  <c r="BM7" s="56"/>
      <c r="BN7" s="56"/>
      <c r="BO7" s="56"/>
      <c r="BP7" s="56"/>
      <c r="BQ7" s="56"/>
      <c r="BR7" s="56"/>
      <c r="BS7" s="56"/>
      <c r="BT7" s="56"/>
      <c r="BU7" s="56"/>
      <c r="BV7" s="56"/>
      <c r="BW7" s="56"/>
      <c r="BX7" s="56"/>
      <c r="BY7" s="56"/>
      <c r="BZ7" s="56"/>
      <c r="CA7" s="56"/>
      <c r="CB7" s="56"/>
      <c r="CC7" s="56"/>
      <c r="CD7" s="56"/>
      <c r="CE7" s="56"/>
      <c r="CF7" s="56"/>
      <c r="CG7" s="56"/>
      <c r="CH7" s="56"/>
      <c r="CI7" s="56"/>
      <c r="CJ7" s="56"/>
      <c r="CK7" s="56"/>
      <c r="CL7" s="56"/>
      <c r="CM7" s="56"/>
      <c r="CN7" s="56"/>
      <c r="CO7" s="56"/>
      <c r="CP7" s="56"/>
      <c r="CQ7" s="56"/>
      <c r="CR7" s="56"/>
      <c r="CS7" s="56"/>
      <c r="CT7" s="56"/>
      <c r="CU7" s="56"/>
      <c r="CV7" s="56"/>
      <c r="CW7" s="56"/>
      <c r="CX7" s="56"/>
      <c r="CY7" s="56"/>
      <c r="CZ7" s="56"/>
      <c r="DA7" s="56"/>
      <c r="DB7" s="56"/>
      <c r="DC7" s="56"/>
      <c r="DD7" s="56"/>
      <c r="DE7" s="56"/>
      <c r="DF7" s="56"/>
      <c r="DG7" s="56"/>
      <c r="DH7" s="56"/>
      <c r="DI7" s="56"/>
    </row>
    <row r="8" spans="1:113" s="84" customFormat="1" ht="75" x14ac:dyDescent="0.25">
      <c r="A8" s="79">
        <v>3</v>
      </c>
      <c r="B8" s="80" t="s">
        <v>6</v>
      </c>
      <c r="C8" s="80" t="s">
        <v>26</v>
      </c>
      <c r="D8" s="79" t="s">
        <v>23</v>
      </c>
      <c r="E8" s="81" t="s">
        <v>16</v>
      </c>
      <c r="F8" s="79">
        <v>1</v>
      </c>
      <c r="G8" s="79" t="s">
        <v>5</v>
      </c>
      <c r="H8" s="82">
        <v>2640</v>
      </c>
      <c r="I8" s="82">
        <f t="shared" si="0"/>
        <v>2640</v>
      </c>
      <c r="J8" s="83">
        <v>2800</v>
      </c>
      <c r="K8" s="82">
        <f t="shared" si="1"/>
        <v>2800</v>
      </c>
      <c r="L8" s="82">
        <f t="shared" si="2"/>
        <v>2720</v>
      </c>
      <c r="M8" s="82">
        <f t="shared" si="3"/>
        <v>2720</v>
      </c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  <c r="BM8" s="56"/>
      <c r="BN8" s="56"/>
      <c r="BO8" s="56"/>
      <c r="BP8" s="56"/>
      <c r="BQ8" s="56"/>
      <c r="BR8" s="56"/>
      <c r="BS8" s="56"/>
      <c r="BT8" s="56"/>
      <c r="BU8" s="56"/>
      <c r="BV8" s="56"/>
      <c r="BW8" s="56"/>
      <c r="BX8" s="56"/>
      <c r="BY8" s="56"/>
      <c r="BZ8" s="56"/>
      <c r="CA8" s="56"/>
      <c r="CB8" s="56"/>
      <c r="CC8" s="56"/>
      <c r="CD8" s="56"/>
      <c r="CE8" s="56"/>
      <c r="CF8" s="56"/>
      <c r="CG8" s="56"/>
      <c r="CH8" s="56"/>
      <c r="CI8" s="56"/>
      <c r="CJ8" s="56"/>
      <c r="CK8" s="56"/>
      <c r="CL8" s="56"/>
      <c r="CM8" s="56"/>
      <c r="CN8" s="56"/>
      <c r="CO8" s="56"/>
      <c r="CP8" s="56"/>
      <c r="CQ8" s="56"/>
      <c r="CR8" s="56"/>
      <c r="CS8" s="56"/>
      <c r="CT8" s="56"/>
      <c r="CU8" s="56"/>
      <c r="CV8" s="56"/>
      <c r="CW8" s="56"/>
      <c r="CX8" s="56"/>
      <c r="CY8" s="56"/>
      <c r="CZ8" s="56"/>
      <c r="DA8" s="56"/>
      <c r="DB8" s="56"/>
      <c r="DC8" s="56"/>
      <c r="DD8" s="56"/>
      <c r="DE8" s="56"/>
      <c r="DF8" s="56"/>
      <c r="DG8" s="56"/>
      <c r="DH8" s="56"/>
      <c r="DI8" s="56"/>
    </row>
    <row r="9" spans="1:113" s="84" customFormat="1" ht="56.25" x14ac:dyDescent="0.3">
      <c r="A9" s="79">
        <v>4</v>
      </c>
      <c r="B9" s="80" t="s">
        <v>45</v>
      </c>
      <c r="C9" s="86" t="s">
        <v>46</v>
      </c>
      <c r="D9" s="79" t="s">
        <v>23</v>
      </c>
      <c r="E9" s="81" t="s">
        <v>16</v>
      </c>
      <c r="F9" s="79">
        <v>4</v>
      </c>
      <c r="G9" s="79" t="s">
        <v>5</v>
      </c>
      <c r="H9" s="82">
        <v>1760</v>
      </c>
      <c r="I9" s="82">
        <f t="shared" si="0"/>
        <v>7040</v>
      </c>
      <c r="J9" s="83">
        <v>1850</v>
      </c>
      <c r="K9" s="82">
        <f t="shared" si="1"/>
        <v>7400</v>
      </c>
      <c r="L9" s="82">
        <f t="shared" si="2"/>
        <v>1805</v>
      </c>
      <c r="M9" s="82">
        <f t="shared" si="3"/>
        <v>7220</v>
      </c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56"/>
      <c r="CA9" s="56"/>
      <c r="CB9" s="56"/>
      <c r="CC9" s="56"/>
      <c r="CD9" s="56"/>
      <c r="CE9" s="56"/>
      <c r="CF9" s="56"/>
      <c r="CG9" s="56"/>
      <c r="CH9" s="56"/>
      <c r="CI9" s="56"/>
      <c r="CJ9" s="56"/>
      <c r="CK9" s="56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  <c r="DE9" s="56"/>
      <c r="DF9" s="56"/>
      <c r="DG9" s="56"/>
      <c r="DH9" s="56"/>
      <c r="DI9" s="56"/>
    </row>
    <row r="10" spans="1:113" s="84" customFormat="1" ht="150" x14ac:dyDescent="0.25">
      <c r="A10" s="79">
        <v>5</v>
      </c>
      <c r="B10" s="80" t="s">
        <v>4</v>
      </c>
      <c r="C10" s="80" t="s">
        <v>27</v>
      </c>
      <c r="D10" s="79" t="s">
        <v>28</v>
      </c>
      <c r="E10" s="81" t="s">
        <v>16</v>
      </c>
      <c r="F10" s="79">
        <v>2</v>
      </c>
      <c r="G10" s="79" t="s">
        <v>5</v>
      </c>
      <c r="H10" s="87">
        <v>4700</v>
      </c>
      <c r="I10" s="82">
        <f t="shared" si="0"/>
        <v>9400</v>
      </c>
      <c r="J10" s="83">
        <v>5030</v>
      </c>
      <c r="K10" s="82">
        <f t="shared" si="1"/>
        <v>10060</v>
      </c>
      <c r="L10" s="82">
        <f t="shared" si="2"/>
        <v>4865</v>
      </c>
      <c r="M10" s="82">
        <f t="shared" si="3"/>
        <v>9730</v>
      </c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G10" s="56"/>
      <c r="BH10" s="56"/>
      <c r="BI10" s="56"/>
      <c r="BJ10" s="56"/>
      <c r="BK10" s="56"/>
      <c r="BL10" s="56"/>
      <c r="BM10" s="56"/>
      <c r="BN10" s="56"/>
      <c r="BO10" s="56"/>
      <c r="BP10" s="56"/>
      <c r="BQ10" s="56"/>
      <c r="BR10" s="56"/>
      <c r="BS10" s="56"/>
      <c r="BT10" s="56"/>
      <c r="BU10" s="56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  <c r="CK10" s="56"/>
      <c r="CL10" s="56"/>
      <c r="CM10" s="56"/>
      <c r="CN10" s="56"/>
      <c r="CO10" s="56"/>
      <c r="CP10" s="56"/>
      <c r="CQ10" s="56"/>
      <c r="CR10" s="56"/>
      <c r="CS10" s="56"/>
      <c r="CT10" s="56"/>
      <c r="CU10" s="56"/>
      <c r="CV10" s="56"/>
      <c r="CW10" s="56"/>
      <c r="CX10" s="56"/>
      <c r="CY10" s="56"/>
      <c r="CZ10" s="56"/>
      <c r="DA10" s="56"/>
      <c r="DB10" s="56"/>
      <c r="DC10" s="56"/>
      <c r="DD10" s="56"/>
      <c r="DE10" s="56"/>
      <c r="DF10" s="56"/>
      <c r="DG10" s="56"/>
      <c r="DH10" s="56"/>
      <c r="DI10" s="56"/>
    </row>
    <row r="11" spans="1:113" s="94" customFormat="1" ht="150" x14ac:dyDescent="0.3">
      <c r="A11" s="79">
        <v>6</v>
      </c>
      <c r="B11" s="88" t="s">
        <v>36</v>
      </c>
      <c r="C11" s="89" t="s">
        <v>35</v>
      </c>
      <c r="D11" s="90" t="s">
        <v>28</v>
      </c>
      <c r="E11" s="81" t="s">
        <v>16</v>
      </c>
      <c r="F11" s="91">
        <v>1</v>
      </c>
      <c r="G11" s="92" t="s">
        <v>2</v>
      </c>
      <c r="H11" s="93">
        <v>21380</v>
      </c>
      <c r="I11" s="82">
        <f t="shared" ref="I11" si="4">H11*F11</f>
        <v>21380</v>
      </c>
      <c r="J11" s="82">
        <v>22660</v>
      </c>
      <c r="K11" s="82">
        <f t="shared" ref="K11" si="5">J11*F11</f>
        <v>22660</v>
      </c>
      <c r="L11" s="82">
        <f t="shared" ref="L11" si="6">(H11+J11)/2</f>
        <v>22020</v>
      </c>
      <c r="M11" s="82">
        <f t="shared" ref="M11" si="7">(I11+K11)/2</f>
        <v>22020</v>
      </c>
    </row>
    <row r="12" spans="1:113" s="100" customFormat="1" ht="168.75" x14ac:dyDescent="0.3">
      <c r="A12" s="79">
        <v>7</v>
      </c>
      <c r="B12" s="95" t="s">
        <v>9</v>
      </c>
      <c r="C12" s="96" t="s">
        <v>19</v>
      </c>
      <c r="D12" s="97" t="s">
        <v>17</v>
      </c>
      <c r="E12" s="81" t="s">
        <v>16</v>
      </c>
      <c r="F12" s="98">
        <v>77</v>
      </c>
      <c r="G12" s="92" t="s">
        <v>2</v>
      </c>
      <c r="H12" s="93">
        <v>5020</v>
      </c>
      <c r="I12" s="82">
        <f t="shared" si="0"/>
        <v>386540</v>
      </c>
      <c r="J12" s="82">
        <v>5320</v>
      </c>
      <c r="K12" s="82">
        <f t="shared" si="1"/>
        <v>409640</v>
      </c>
      <c r="L12" s="82">
        <f t="shared" si="2"/>
        <v>5170</v>
      </c>
      <c r="M12" s="82">
        <f t="shared" si="3"/>
        <v>398090</v>
      </c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94"/>
      <c r="AQ12" s="94"/>
      <c r="AR12" s="94"/>
      <c r="AS12" s="94"/>
      <c r="AT12" s="94"/>
      <c r="AU12" s="94"/>
      <c r="AV12" s="94"/>
      <c r="AW12" s="94"/>
      <c r="AX12" s="94"/>
      <c r="AY12" s="94"/>
      <c r="AZ12" s="94"/>
      <c r="BA12" s="94"/>
      <c r="BB12" s="94"/>
      <c r="BC12" s="94"/>
      <c r="BD12" s="94"/>
      <c r="BE12" s="94"/>
      <c r="BF12" s="94"/>
      <c r="BG12" s="94"/>
      <c r="BH12" s="94"/>
      <c r="BI12" s="94"/>
      <c r="BJ12" s="94"/>
      <c r="BK12" s="94"/>
      <c r="BL12" s="94"/>
      <c r="BM12" s="94"/>
      <c r="BN12" s="94"/>
      <c r="BO12" s="94"/>
      <c r="BP12" s="94"/>
      <c r="BQ12" s="94"/>
      <c r="BR12" s="94"/>
      <c r="BS12" s="94"/>
      <c r="BT12" s="94"/>
      <c r="BU12" s="94"/>
      <c r="BV12" s="94"/>
      <c r="BW12" s="94"/>
      <c r="BX12" s="94"/>
      <c r="BY12" s="94"/>
      <c r="BZ12" s="94"/>
      <c r="CA12" s="94"/>
      <c r="CB12" s="99"/>
    </row>
    <row r="13" spans="1:113" s="100" customFormat="1" ht="112.5" x14ac:dyDescent="0.3">
      <c r="A13" s="79">
        <v>8</v>
      </c>
      <c r="B13" s="95" t="s">
        <v>10</v>
      </c>
      <c r="C13" s="101" t="s">
        <v>20</v>
      </c>
      <c r="D13" s="102" t="s">
        <v>21</v>
      </c>
      <c r="E13" s="102" t="s">
        <v>16</v>
      </c>
      <c r="F13" s="98">
        <v>8</v>
      </c>
      <c r="G13" s="92" t="s">
        <v>2</v>
      </c>
      <c r="H13" s="93">
        <v>34040</v>
      </c>
      <c r="I13" s="82">
        <f t="shared" si="0"/>
        <v>272320</v>
      </c>
      <c r="J13" s="82">
        <v>36000</v>
      </c>
      <c r="K13" s="82">
        <f t="shared" si="1"/>
        <v>288000</v>
      </c>
      <c r="L13" s="82">
        <f t="shared" si="2"/>
        <v>35020</v>
      </c>
      <c r="M13" s="82">
        <f t="shared" si="3"/>
        <v>280160</v>
      </c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4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4"/>
      <c r="BF13" s="94"/>
      <c r="BG13" s="94"/>
      <c r="BH13" s="94"/>
      <c r="BI13" s="94"/>
      <c r="BJ13" s="94"/>
      <c r="BK13" s="94"/>
      <c r="BL13" s="94"/>
      <c r="BM13" s="94"/>
      <c r="BN13" s="94"/>
      <c r="BO13" s="94"/>
      <c r="BP13" s="94"/>
      <c r="BQ13" s="94"/>
      <c r="BR13" s="94"/>
      <c r="BS13" s="94"/>
      <c r="BT13" s="94"/>
      <c r="BU13" s="94"/>
      <c r="BV13" s="94"/>
      <c r="BW13" s="94"/>
      <c r="BX13" s="94"/>
      <c r="BY13" s="94"/>
      <c r="BZ13" s="94"/>
      <c r="CA13" s="94"/>
      <c r="CB13" s="99"/>
    </row>
    <row r="14" spans="1:113" s="94" customFormat="1" ht="150" x14ac:dyDescent="0.3">
      <c r="A14" s="79">
        <v>9</v>
      </c>
      <c r="B14" s="95" t="s">
        <v>11</v>
      </c>
      <c r="C14" s="101" t="s">
        <v>22</v>
      </c>
      <c r="D14" s="102" t="s">
        <v>21</v>
      </c>
      <c r="E14" s="102" t="s">
        <v>16</v>
      </c>
      <c r="F14" s="98">
        <v>38</v>
      </c>
      <c r="G14" s="92" t="s">
        <v>2</v>
      </c>
      <c r="H14" s="93">
        <v>8600</v>
      </c>
      <c r="I14" s="82">
        <f t="shared" si="0"/>
        <v>326800</v>
      </c>
      <c r="J14" s="82">
        <v>9030</v>
      </c>
      <c r="K14" s="82">
        <f t="shared" si="1"/>
        <v>343140</v>
      </c>
      <c r="L14" s="82">
        <f t="shared" si="2"/>
        <v>8815</v>
      </c>
      <c r="M14" s="82">
        <f t="shared" si="3"/>
        <v>334970</v>
      </c>
    </row>
    <row r="15" spans="1:113" s="94" customFormat="1" ht="206.25" x14ac:dyDescent="0.3">
      <c r="A15" s="79">
        <v>10</v>
      </c>
      <c r="B15" s="81" t="s">
        <v>40</v>
      </c>
      <c r="C15" s="81" t="s">
        <v>39</v>
      </c>
      <c r="D15" s="81" t="s">
        <v>41</v>
      </c>
      <c r="E15" s="81" t="s">
        <v>16</v>
      </c>
      <c r="F15" s="98">
        <v>1</v>
      </c>
      <c r="G15" s="92" t="s">
        <v>2</v>
      </c>
      <c r="H15" s="93">
        <v>11030</v>
      </c>
      <c r="I15" s="82">
        <f t="shared" si="0"/>
        <v>11030</v>
      </c>
      <c r="J15" s="82">
        <v>12000</v>
      </c>
      <c r="K15" s="82">
        <f t="shared" si="1"/>
        <v>12000</v>
      </c>
      <c r="L15" s="82">
        <f t="shared" si="2"/>
        <v>11515</v>
      </c>
      <c r="M15" s="82">
        <f t="shared" si="3"/>
        <v>11515</v>
      </c>
    </row>
    <row r="16" spans="1:113" s="94" customFormat="1" ht="93.75" x14ac:dyDescent="0.3">
      <c r="A16" s="79">
        <v>11</v>
      </c>
      <c r="B16" s="95" t="s">
        <v>42</v>
      </c>
      <c r="C16" s="103" t="s">
        <v>43</v>
      </c>
      <c r="D16" s="102" t="s">
        <v>41</v>
      </c>
      <c r="E16" s="102" t="s">
        <v>44</v>
      </c>
      <c r="F16" s="98">
        <v>7</v>
      </c>
      <c r="G16" s="92" t="s">
        <v>2</v>
      </c>
      <c r="H16" s="93">
        <v>16900</v>
      </c>
      <c r="I16" s="82">
        <f t="shared" si="0"/>
        <v>118300</v>
      </c>
      <c r="J16" s="82">
        <v>17750</v>
      </c>
      <c r="K16" s="82">
        <f t="shared" si="1"/>
        <v>124250</v>
      </c>
      <c r="L16" s="82">
        <f t="shared" si="2"/>
        <v>17325</v>
      </c>
      <c r="M16" s="82">
        <f t="shared" si="3"/>
        <v>121275</v>
      </c>
    </row>
    <row r="17" spans="1:13" s="94" customFormat="1" ht="168.75" x14ac:dyDescent="0.3">
      <c r="A17" s="79">
        <v>12</v>
      </c>
      <c r="B17" s="95" t="s">
        <v>12</v>
      </c>
      <c r="C17" s="104" t="s">
        <v>18</v>
      </c>
      <c r="D17" s="97" t="s">
        <v>17</v>
      </c>
      <c r="E17" s="81" t="s">
        <v>16</v>
      </c>
      <c r="F17" s="98">
        <v>5</v>
      </c>
      <c r="G17" s="92" t="s">
        <v>2</v>
      </c>
      <c r="H17" s="105">
        <v>27120</v>
      </c>
      <c r="I17" s="82">
        <f t="shared" si="0"/>
        <v>135600</v>
      </c>
      <c r="J17" s="82">
        <v>28470</v>
      </c>
      <c r="K17" s="82">
        <f t="shared" si="1"/>
        <v>142350</v>
      </c>
      <c r="L17" s="82">
        <f t="shared" si="2"/>
        <v>27795</v>
      </c>
      <c r="M17" s="82">
        <f t="shared" si="3"/>
        <v>138975</v>
      </c>
    </row>
    <row r="18" spans="1:13" s="94" customFormat="1" ht="75" x14ac:dyDescent="0.3">
      <c r="A18" s="79">
        <v>13</v>
      </c>
      <c r="B18" s="81" t="s">
        <v>37</v>
      </c>
      <c r="C18" s="81" t="s">
        <v>38</v>
      </c>
      <c r="D18" s="81" t="s">
        <v>21</v>
      </c>
      <c r="E18" s="81" t="s">
        <v>16</v>
      </c>
      <c r="F18" s="92">
        <v>1</v>
      </c>
      <c r="G18" s="92" t="s">
        <v>2</v>
      </c>
      <c r="H18" s="93">
        <v>9280</v>
      </c>
      <c r="I18" s="82">
        <f t="shared" si="0"/>
        <v>9280</v>
      </c>
      <c r="J18" s="82">
        <v>9750</v>
      </c>
      <c r="K18" s="82">
        <f t="shared" si="1"/>
        <v>9750</v>
      </c>
      <c r="L18" s="82">
        <f t="shared" si="2"/>
        <v>9515</v>
      </c>
      <c r="M18" s="82">
        <f t="shared" si="3"/>
        <v>9515</v>
      </c>
    </row>
    <row r="19" spans="1:13" s="94" customFormat="1" ht="18.75" x14ac:dyDescent="0.3">
      <c r="A19" s="100"/>
      <c r="B19" s="106" t="s">
        <v>47</v>
      </c>
      <c r="C19" s="107"/>
      <c r="D19" s="91"/>
      <c r="E19" s="91"/>
      <c r="F19" s="108"/>
      <c r="G19" s="108"/>
      <c r="H19" s="109"/>
      <c r="I19" s="110">
        <f>SUM(I6:I18)</f>
        <v>1308270</v>
      </c>
      <c r="J19" s="100"/>
      <c r="K19" s="111">
        <f>SUM(K6:K18)</f>
        <v>1380455</v>
      </c>
      <c r="L19" s="100"/>
      <c r="M19" s="111">
        <f>SUM(M6:M18)</f>
        <v>1344362.5</v>
      </c>
    </row>
    <row r="20" spans="1:13" s="10" customFormat="1" ht="68.25" customHeight="1" x14ac:dyDescent="0.4">
      <c r="B20" s="11"/>
      <c r="C20" s="11"/>
      <c r="D20" s="12"/>
      <c r="E20" s="15"/>
      <c r="F20" s="13"/>
      <c r="G20" s="13"/>
      <c r="H20" s="14"/>
      <c r="I20" s="51"/>
    </row>
    <row r="21" spans="1:13" s="10" customFormat="1" ht="48.75" customHeight="1" x14ac:dyDescent="0.4">
      <c r="B21" s="52" t="s">
        <v>48</v>
      </c>
      <c r="C21" s="53"/>
      <c r="D21" s="53"/>
      <c r="E21" s="54"/>
      <c r="F21" s="55"/>
      <c r="G21" s="55"/>
      <c r="H21" s="55"/>
      <c r="I21" s="56"/>
    </row>
    <row r="22" spans="1:13" s="10" customFormat="1" ht="33" customHeight="1" x14ac:dyDescent="0.4">
      <c r="B22" s="114" t="s">
        <v>49</v>
      </c>
      <c r="C22" s="114"/>
      <c r="D22" s="114"/>
      <c r="E22" s="57"/>
      <c r="F22" s="58"/>
      <c r="G22" s="58"/>
      <c r="H22" s="115" t="s">
        <v>50</v>
      </c>
      <c r="I22" s="115"/>
    </row>
    <row r="23" spans="1:13" s="10" customFormat="1" ht="30" customHeight="1" x14ac:dyDescent="0.4">
      <c r="B23" s="52" t="s">
        <v>51</v>
      </c>
      <c r="C23" s="53"/>
      <c r="D23" s="53"/>
      <c r="E23" s="54"/>
      <c r="F23" s="55"/>
      <c r="G23" s="55"/>
      <c r="H23" s="54"/>
      <c r="I23" s="60"/>
    </row>
    <row r="24" spans="1:13" s="10" customFormat="1" ht="34.5" customHeight="1" x14ac:dyDescent="0.4">
      <c r="B24" s="61" t="s">
        <v>52</v>
      </c>
      <c r="C24" s="62"/>
      <c r="D24" s="62"/>
      <c r="E24" s="59"/>
      <c r="F24" s="58"/>
      <c r="G24" s="58"/>
      <c r="H24" s="115" t="s">
        <v>53</v>
      </c>
      <c r="I24" s="115"/>
    </row>
    <row r="25" spans="1:13" ht="33.75" customHeight="1" x14ac:dyDescent="0.25">
      <c r="B25" s="116" t="s">
        <v>54</v>
      </c>
      <c r="C25" s="116"/>
      <c r="D25" s="63"/>
      <c r="E25" s="64"/>
      <c r="F25" s="65"/>
      <c r="G25" s="65"/>
      <c r="H25" s="117" t="s">
        <v>64</v>
      </c>
      <c r="I25" s="117"/>
      <c r="J25" s="9"/>
    </row>
    <row r="26" spans="1:13" ht="36" customHeight="1" x14ac:dyDescent="0.25">
      <c r="A26" s="5"/>
      <c r="B26" s="118" t="s">
        <v>55</v>
      </c>
      <c r="C26" s="118"/>
      <c r="D26" s="118"/>
      <c r="E26" s="66"/>
      <c r="F26" s="65"/>
      <c r="G26" s="65"/>
      <c r="H26" s="117" t="s">
        <v>56</v>
      </c>
      <c r="I26" s="117"/>
      <c r="J26" s="9"/>
    </row>
    <row r="27" spans="1:13" ht="34.5" customHeight="1" x14ac:dyDescent="0.25">
      <c r="B27" s="116" t="s">
        <v>57</v>
      </c>
      <c r="C27" s="116"/>
      <c r="D27" s="116"/>
      <c r="E27" s="116"/>
      <c r="F27" s="65"/>
      <c r="G27" s="65"/>
      <c r="H27" s="117" t="s">
        <v>58</v>
      </c>
      <c r="I27" s="117"/>
      <c r="J27" s="9"/>
    </row>
    <row r="28" spans="1:13" ht="38.25" customHeight="1" x14ac:dyDescent="0.3">
      <c r="B28" s="119" t="s">
        <v>59</v>
      </c>
      <c r="C28" s="119"/>
      <c r="D28" s="119"/>
      <c r="E28" s="119"/>
      <c r="F28" s="65"/>
      <c r="G28" s="65"/>
      <c r="H28" s="117" t="s">
        <v>60</v>
      </c>
      <c r="I28" s="117"/>
      <c r="J28" s="9"/>
    </row>
    <row r="29" spans="1:13" s="22" customFormat="1" ht="40.5" customHeight="1" x14ac:dyDescent="0.25">
      <c r="A29" s="1"/>
      <c r="B29" s="116" t="s">
        <v>62</v>
      </c>
      <c r="C29" s="116"/>
      <c r="D29" s="116"/>
      <c r="E29" s="64"/>
      <c r="F29" s="65"/>
      <c r="G29" s="65"/>
      <c r="H29" s="117" t="s">
        <v>61</v>
      </c>
      <c r="I29" s="117"/>
    </row>
    <row r="30" spans="1:13" s="22" customFormat="1" ht="23.25" x14ac:dyDescent="0.25">
      <c r="A30" s="1"/>
      <c r="B30" s="16"/>
      <c r="C30" s="16"/>
      <c r="D30" s="19"/>
      <c r="E30" s="20"/>
      <c r="F30" s="21"/>
      <c r="G30" s="21"/>
      <c r="H30" s="14"/>
      <c r="I30" s="8"/>
    </row>
    <row r="31" spans="1:13" ht="45.75" customHeight="1" x14ac:dyDescent="0.25">
      <c r="B31" s="16"/>
      <c r="C31" s="16"/>
      <c r="D31" s="17"/>
      <c r="E31" s="17"/>
      <c r="F31" s="18"/>
      <c r="G31" s="18"/>
      <c r="H31" s="14"/>
      <c r="I31" s="8"/>
      <c r="J31" s="9"/>
    </row>
    <row r="32" spans="1:13" ht="62.25" customHeight="1" x14ac:dyDescent="0.25">
      <c r="B32" s="16"/>
      <c r="C32" s="16"/>
      <c r="D32" s="17"/>
      <c r="E32" s="17"/>
      <c r="F32" s="18"/>
      <c r="G32" s="18"/>
      <c r="H32" s="14"/>
      <c r="I32" s="8"/>
      <c r="J32" s="9"/>
    </row>
    <row r="33" spans="1:20" ht="39.75" customHeight="1" x14ac:dyDescent="0.25">
      <c r="B33" s="16"/>
      <c r="C33" s="16"/>
      <c r="D33" s="17"/>
      <c r="E33" s="17"/>
      <c r="F33" s="18"/>
      <c r="G33" s="18"/>
      <c r="H33" s="14"/>
      <c r="I33" s="8"/>
      <c r="J33" s="9"/>
    </row>
    <row r="34" spans="1:20" ht="42.75" customHeight="1" x14ac:dyDescent="0.25">
      <c r="B34" s="16"/>
      <c r="C34" s="16"/>
      <c r="D34" s="17"/>
      <c r="E34" s="17"/>
      <c r="F34" s="18"/>
      <c r="G34" s="18"/>
      <c r="H34" s="14"/>
      <c r="I34" s="8"/>
      <c r="J34" s="9"/>
    </row>
    <row r="35" spans="1:20" ht="42.75" customHeight="1" x14ac:dyDescent="0.25">
      <c r="D35" s="5"/>
      <c r="E35" s="5"/>
      <c r="F35" s="6"/>
      <c r="G35" s="6"/>
      <c r="H35" s="7"/>
      <c r="I35" s="8"/>
      <c r="J35" s="9"/>
    </row>
    <row r="36" spans="1:20" ht="95.25" customHeight="1" x14ac:dyDescent="0.25">
      <c r="A36" s="5"/>
      <c r="D36" s="9"/>
      <c r="H36" s="7"/>
      <c r="I36" s="8"/>
      <c r="J36" s="9"/>
    </row>
    <row r="37" spans="1:20" ht="23.25" x14ac:dyDescent="0.25">
      <c r="B37" s="16"/>
      <c r="C37" s="16"/>
      <c r="D37" s="5"/>
      <c r="E37" s="5"/>
      <c r="F37" s="23"/>
      <c r="G37" s="23"/>
      <c r="H37" s="7"/>
      <c r="I37" s="8"/>
      <c r="J37" s="25"/>
      <c r="M37" s="2"/>
    </row>
    <row r="38" spans="1:20" s="27" customFormat="1" ht="23.25" x14ac:dyDescent="0.25">
      <c r="A38" s="9"/>
      <c r="B38" s="26"/>
      <c r="C38" s="26"/>
      <c r="D38" s="1"/>
      <c r="E38" s="1"/>
      <c r="F38" s="26"/>
      <c r="G38" s="26"/>
      <c r="H38" s="7"/>
      <c r="I38" s="8"/>
    </row>
    <row r="39" spans="1:20" s="27" customFormat="1" ht="41.25" customHeight="1" x14ac:dyDescent="0.25">
      <c r="A39" s="9"/>
      <c r="B39" s="28"/>
      <c r="C39" s="28"/>
      <c r="D39" s="1"/>
      <c r="E39" s="1"/>
      <c r="F39" s="26"/>
      <c r="G39" s="26"/>
      <c r="H39" s="7"/>
      <c r="I39" s="8"/>
    </row>
    <row r="40" spans="1:20" ht="56.45" customHeight="1" x14ac:dyDescent="0.25">
      <c r="A40" s="5"/>
      <c r="D40" s="9"/>
      <c r="H40" s="7"/>
      <c r="I40" s="8"/>
      <c r="J40" s="9"/>
      <c r="M40" s="47"/>
      <c r="N40" s="50"/>
      <c r="O40" s="50"/>
      <c r="P40" s="50"/>
      <c r="Q40" s="50"/>
      <c r="R40" s="50"/>
      <c r="S40" s="50"/>
      <c r="T40" s="50"/>
    </row>
    <row r="41" spans="1:20" ht="56.45" customHeight="1" x14ac:dyDescent="0.25">
      <c r="A41" s="5"/>
      <c r="D41" s="9"/>
      <c r="H41" s="7"/>
      <c r="I41" s="8"/>
      <c r="J41" s="9"/>
      <c r="M41" s="47"/>
      <c r="N41" s="50"/>
      <c r="O41" s="50"/>
      <c r="P41" s="50"/>
      <c r="Q41" s="50"/>
      <c r="R41" s="50"/>
      <c r="S41" s="50"/>
      <c r="T41" s="50"/>
    </row>
    <row r="42" spans="1:20" ht="84" customHeight="1" x14ac:dyDescent="0.25">
      <c r="H42" s="7"/>
      <c r="I42" s="8"/>
    </row>
    <row r="43" spans="1:20" ht="84" customHeight="1" x14ac:dyDescent="0.25">
      <c r="B43" s="29"/>
      <c r="C43" s="29"/>
      <c r="D43" s="9"/>
      <c r="E43" s="30"/>
      <c r="F43" s="31"/>
      <c r="G43" s="31"/>
      <c r="H43" s="7"/>
      <c r="I43" s="8"/>
      <c r="J43" s="9"/>
      <c r="M43" s="47"/>
      <c r="N43" s="50"/>
      <c r="O43" s="50"/>
      <c r="P43" s="50"/>
      <c r="Q43" s="50"/>
      <c r="R43" s="50"/>
      <c r="S43" s="50"/>
      <c r="T43" s="50"/>
    </row>
    <row r="44" spans="1:20" ht="84" customHeight="1" x14ac:dyDescent="0.25">
      <c r="A44" s="5"/>
      <c r="B44" s="29"/>
      <c r="C44" s="29"/>
      <c r="D44" s="9"/>
      <c r="E44" s="30"/>
      <c r="F44" s="31"/>
      <c r="G44" s="31"/>
      <c r="H44" s="7"/>
      <c r="I44" s="8"/>
      <c r="J44" s="9"/>
      <c r="M44" s="47"/>
      <c r="N44" s="50"/>
      <c r="O44" s="50"/>
      <c r="P44" s="50"/>
      <c r="Q44" s="50"/>
      <c r="R44" s="50"/>
      <c r="S44" s="50"/>
      <c r="T44" s="50"/>
    </row>
    <row r="45" spans="1:20" ht="84" customHeight="1" x14ac:dyDescent="0.25">
      <c r="D45" s="9"/>
      <c r="E45" s="30"/>
      <c r="F45" s="29"/>
      <c r="G45" s="29"/>
      <c r="H45" s="7"/>
      <c r="I45" s="8"/>
      <c r="J45" s="25"/>
      <c r="M45" s="50"/>
      <c r="N45" s="50"/>
      <c r="O45" s="50"/>
      <c r="P45" s="50"/>
      <c r="Q45" s="50"/>
      <c r="R45" s="50"/>
      <c r="S45" s="50"/>
      <c r="T45" s="50"/>
    </row>
    <row r="46" spans="1:20" s="3" customFormat="1" ht="65.45" customHeight="1" x14ac:dyDescent="0.35">
      <c r="A46" s="32"/>
      <c r="B46" s="33"/>
      <c r="C46" s="33"/>
      <c r="D46" s="1"/>
      <c r="E46" s="9"/>
      <c r="F46" s="31"/>
      <c r="G46" s="31"/>
      <c r="H46" s="7"/>
      <c r="I46" s="8"/>
      <c r="J46" s="34"/>
      <c r="K46" s="34"/>
    </row>
    <row r="47" spans="1:20" s="3" customFormat="1" ht="61.9" customHeight="1" x14ac:dyDescent="0.35">
      <c r="A47" s="32"/>
      <c r="B47" s="33"/>
      <c r="C47" s="33"/>
      <c r="D47" s="1"/>
      <c r="E47" s="9"/>
      <c r="F47" s="31"/>
      <c r="G47" s="31"/>
      <c r="H47" s="7"/>
      <c r="I47" s="8"/>
      <c r="J47" s="34"/>
      <c r="K47" s="34"/>
      <c r="O47" s="27"/>
    </row>
    <row r="48" spans="1:20" s="3" customFormat="1" ht="74.45" customHeight="1" x14ac:dyDescent="0.35">
      <c r="A48" s="32"/>
      <c r="B48" s="33"/>
      <c r="C48" s="33"/>
      <c r="D48" s="1"/>
      <c r="E48" s="9"/>
      <c r="F48" s="31"/>
      <c r="G48" s="31"/>
      <c r="H48" s="7"/>
      <c r="I48" s="8"/>
      <c r="J48" s="34"/>
      <c r="K48" s="34"/>
    </row>
    <row r="49" spans="1:10" s="22" customFormat="1" ht="66" customHeight="1" x14ac:dyDescent="0.35">
      <c r="A49" s="35"/>
      <c r="B49" s="36"/>
      <c r="C49" s="36"/>
      <c r="D49" s="5"/>
      <c r="E49" s="5"/>
      <c r="F49" s="37"/>
      <c r="G49" s="37"/>
      <c r="H49" s="7"/>
      <c r="I49" s="8"/>
    </row>
    <row r="50" spans="1:10" ht="67.150000000000006" customHeight="1" x14ac:dyDescent="0.25">
      <c r="B50" s="33"/>
      <c r="C50" s="33"/>
      <c r="E50" s="5"/>
      <c r="H50" s="7"/>
      <c r="I50" s="8"/>
      <c r="J50" s="9"/>
    </row>
    <row r="51" spans="1:10" s="42" customFormat="1" ht="53.25" customHeight="1" x14ac:dyDescent="0.4">
      <c r="A51" s="38"/>
      <c r="B51" s="39"/>
      <c r="C51" s="39"/>
      <c r="D51" s="40"/>
      <c r="E51" s="40"/>
      <c r="F51" s="41"/>
      <c r="G51" s="41"/>
      <c r="H51" s="7"/>
      <c r="I51" s="8"/>
    </row>
    <row r="52" spans="1:10" ht="91.15" customHeight="1" x14ac:dyDescent="0.25">
      <c r="A52" s="5"/>
      <c r="B52" s="4"/>
      <c r="C52" s="4"/>
      <c r="D52" s="43"/>
      <c r="E52" s="43"/>
      <c r="F52" s="6"/>
      <c r="G52" s="6"/>
      <c r="H52" s="7"/>
      <c r="I52" s="8"/>
      <c r="J52" s="9"/>
    </row>
    <row r="53" spans="1:10" ht="84" customHeight="1" x14ac:dyDescent="0.25">
      <c r="B53" s="28"/>
      <c r="C53" s="28"/>
      <c r="D53" s="9"/>
      <c r="H53" s="7"/>
      <c r="I53" s="8"/>
      <c r="J53" s="9"/>
    </row>
    <row r="54" spans="1:10" s="3" customFormat="1" ht="60" customHeight="1" x14ac:dyDescent="0.35">
      <c r="B54" s="44"/>
      <c r="C54" s="44"/>
      <c r="D54" s="1"/>
      <c r="E54" s="9"/>
      <c r="F54" s="45"/>
      <c r="G54" s="45"/>
      <c r="H54" s="7"/>
      <c r="I54" s="8"/>
    </row>
    <row r="55" spans="1:10" s="3" customFormat="1" ht="52.15" customHeight="1" x14ac:dyDescent="0.35">
      <c r="B55" s="46"/>
      <c r="C55" s="46"/>
      <c r="D55" s="1"/>
      <c r="E55" s="47"/>
      <c r="H55" s="7"/>
      <c r="I55" s="8"/>
    </row>
    <row r="56" spans="1:10" s="3" customFormat="1" ht="45.75" customHeight="1" x14ac:dyDescent="0.35">
      <c r="B56" s="46"/>
      <c r="C56" s="46"/>
      <c r="D56" s="1"/>
      <c r="E56" s="47"/>
      <c r="H56" s="48"/>
      <c r="I56" s="48"/>
    </row>
  </sheetData>
  <mergeCells count="15">
    <mergeCell ref="C1:K1"/>
    <mergeCell ref="B29:D29"/>
    <mergeCell ref="H29:I29"/>
    <mergeCell ref="B26:D26"/>
    <mergeCell ref="H26:I26"/>
    <mergeCell ref="B27:E27"/>
    <mergeCell ref="H27:I27"/>
    <mergeCell ref="B28:E28"/>
    <mergeCell ref="H28:I28"/>
    <mergeCell ref="B2:I4"/>
    <mergeCell ref="B22:D22"/>
    <mergeCell ref="H22:I22"/>
    <mergeCell ref="H24:I24"/>
    <mergeCell ref="B25:C25"/>
    <mergeCell ref="H25:I25"/>
  </mergeCells>
  <conditionalFormatting sqref="B13:D16">
    <cfRule type="expression" dxfId="1" priority="3">
      <formula>OR(#REF!="",#REF!=0)</formula>
    </cfRule>
  </conditionalFormatting>
  <conditionalFormatting sqref="F13:F16">
    <cfRule type="expression" dxfId="0" priority="1">
      <formula>OR(#REF!="",#REF!=0)</formula>
    </cfRule>
  </conditionalFormatting>
  <pageMargins left="0.25" right="0.25" top="0.75" bottom="0.75" header="0.3" footer="0.3"/>
  <pageSetup paperSize="9" scale="1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Витратні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2025-02-11T14:05:24Z</cp:lastPrinted>
  <dcterms:created xsi:type="dcterms:W3CDTF">2014-05-16T11:53:33Z</dcterms:created>
  <dcterms:modified xsi:type="dcterms:W3CDTF">2025-03-17T07:54:25Z</dcterms:modified>
</cp:coreProperties>
</file>