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6CF8F663-262F-4E70-8AD8-8E7A5977824E}" xr6:coauthVersionLast="36" xr6:coauthVersionMax="36" xr10:uidLastSave="{00000000-0000-0000-0000-000000000000}"/>
  <bookViews>
    <workbookView xWindow="0" yWindow="0" windowWidth="23040" windowHeight="8610" xr2:uid="{00000000-000D-0000-FFFF-FFFF00000000}"/>
  </bookViews>
  <sheets>
    <sheet name="Гемостатичний матеріал" sheetId="1" r:id="rId1"/>
  </sheets>
  <definedNames>
    <definedName name="_xlnm._FilterDatabase" localSheetId="0" hidden="1">'Гемостатичний матеріал'!$A$2:$J$9</definedName>
    <definedName name="_xlnm.Print_Area" localSheetId="0">'Гемостатичний матеріал'!$A$1:$L$10</definedName>
  </definedNames>
  <calcPr calcId="191029"/>
</workbook>
</file>

<file path=xl/calcChain.xml><?xml version="1.0" encoding="utf-8"?>
<calcChain xmlns="http://schemas.openxmlformats.org/spreadsheetml/2006/main">
  <c r="I8" i="1" l="1"/>
  <c r="J8" i="1" s="1"/>
  <c r="I7" i="1"/>
  <c r="J7" i="1" s="1"/>
  <c r="I6" i="1"/>
  <c r="J6" i="1" s="1"/>
  <c r="I5" i="1"/>
  <c r="J5" i="1" s="1"/>
  <c r="I4" i="1"/>
  <c r="J4" i="1" s="1"/>
  <c r="I3" i="1" l="1"/>
  <c r="J3" i="1" s="1"/>
  <c r="J9" i="1" s="1"/>
</calcChain>
</file>

<file path=xl/sharedStrings.xml><?xml version="1.0" encoding="utf-8"?>
<sst xmlns="http://schemas.openxmlformats.org/spreadsheetml/2006/main" count="37" uniqueCount="32">
  <si>
    <t>шт</t>
  </si>
  <si>
    <t>Ціна без ПДВ, грн.</t>
  </si>
  <si>
    <t>Ціна з ПДВ, грн.</t>
  </si>
  <si>
    <t>Сума з ПДВ</t>
  </si>
  <si>
    <t>Од. виміру</t>
  </si>
  <si>
    <t>№</t>
  </si>
  <si>
    <t>Загальна сума з ПДВ, грн.:</t>
  </si>
  <si>
    <t>Матеріал колагеновий, що розсмокт. GENTA-COLL resorb з гентаміцином 5смх5см</t>
  </si>
  <si>
    <t>Матеріал колагеновий, що розсмокт. GENTA-COLL resorb з гентаміцином 10см х10см</t>
  </si>
  <si>
    <t>Матеріал колагеновий, що розсмоктується KOLLAGEN resorb стерильний, 12смх9см</t>
  </si>
  <si>
    <t>Матеріал колагеновий, що розсмоктується KOLLAGEN resorb стерильний, 7смх3см</t>
  </si>
  <si>
    <t>Матеріал колагеновий, плівка GENTA-FOIL resorb з гентаміцином 2,5см х2,5см</t>
  </si>
  <si>
    <t>https://gov.e-tender.ua/v2/ProzorroMarket/Product?id=5e425c564f7c43c1b5abdd62877b208b</t>
  </si>
  <si>
    <t>https://gov.e-tender.ua/v2/ProzorroMarket/Product?id=69e3ff40ac144610ab36e78bc6c46f2c</t>
  </si>
  <si>
    <t>Характеристики товару</t>
  </si>
  <si>
    <t>Матеріал колагеновий, що розсмоктується GENTA-COLL® resorb, стерильний, з гентаміциновим покриттям, розмір 10,0 cm (см) х 10,0 cm (см)Розмір
100*100
Основа складу
Колаген з гентаміциновим покриттям
Форма упаковки
Коробка
Кількість одиниць в упаковці
1 , штука
Форма випуску
Пластина</t>
  </si>
  <si>
    <t>Матеріал колагеновий, що розсмоктується GENTA-COLL® resorb, стерильний, з гентаміциновим покриттям, розмір 5,0 cm (см) х 5,0 cm (см)Форма випуску
Пластина
Кількість одиниць в упаковці
1 , штука
Форма упаковки
Коробка
Основа складу
Колаген з гентаміциновим покриттям
Розмір
50*50</t>
  </si>
  <si>
    <t>Матеріал колагеновий, що розсмоктується KOLLAGEN resorb™, стерильний, без покриття, розмір 12 cm (см) х 9 cm (см)Форма випуску
Пластина
Розмір
120*90
Кількість одиниць в упаковці
1 , штука
Основа складу
Колаген
Форма упаковки
Коробка</t>
  </si>
  <si>
    <t>https://gov.e-tender.ua/v2/ProzorroMarket/Product?id=790c1409b5f44afb9e4ff04bfa68b68f</t>
  </si>
  <si>
    <t>Матеріал колагеновий, що розсмоктується KOLLAGEN resorb™, стерильний, без покриття, розмір 7 cm (см) х 3 cm (см)Кількість одиниць в упаковці
1 , штука
Форма випуску
Пластина
Основа складу
Колаген
Розмір
70*30
Форма упаковки
Коробка</t>
  </si>
  <si>
    <t>https://gov.e-tender.ua/v2/ProzorroMarket/Product?id=3e065bd23a2a4ab7a2a8a7bcac581d5e</t>
  </si>
  <si>
    <t>Матеріал колагеновий, що розсмоктується KOLLAGEN resorb™, стерильний, без покриття, розмір 9 cm (см) х 7 cm (см)</t>
  </si>
  <si>
    <t>Матеріал колагеновий, що розсмоктується KOLLAGEN resorb™, стерильний, без покриття, розмір 9 cm (см) х 7 cm (см)Кількість одиниць в упаковці
1 , штука
Розмір
90*70
Основа складу
Колаген
Форма упаковки
Коробка
Форма випуску
Пластина</t>
  </si>
  <si>
    <t>Матеріал колагеновий, що розсмоктується GENTA-FOIL resorb®, стерильний, з гентаміциновим покриттям, розмір 2,5 cm (см) х 2,5 cm (см)Основа складу
Колаген з гентаміциновим покриттям
Форма упаковки
Коробка
Розмір
25*25
Форма випуску
Плівка
Кількість одиниць в упаковці
1 , штука</t>
  </si>
  <si>
    <t>https://gov.e-tender.ua/v2/ProzorroMarket/Product?id=2e00feadc6894a5bbb220d4b6f186839</t>
  </si>
  <si>
    <t>https://gov.e-tender.ua/v2/ProzorroMarket/Product?id=4d51f81927ec47eda995b319fc2351dd</t>
  </si>
  <si>
    <t>Посилання на е маркеті</t>
  </si>
  <si>
    <t>К-ть спец перехід</t>
  </si>
  <si>
    <t>К-ть ТКМ</t>
  </si>
  <si>
    <t>Загальна к-ть</t>
  </si>
  <si>
    <t>Найменування товаруабо еквівалент</t>
  </si>
  <si>
    <t>Обгрунтування технічних, якісних і кількісних характеристик: на закупівлю по предмету закупівлі код ДК 024:2023 - 33141000-0 медичні матеріали нехімічні та гематологічні одноразового застосування (33141127-6 розсмоктувальні кровоспинні засоби) по процедурі запит ціни пропозицій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</si>
</sst>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21212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1" xfId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69e3ff40ac144610ab36e78bc6c46f2c" TargetMode="External"/><Relationship Id="rId1" Type="http://schemas.openxmlformats.org/officeDocument/2006/relationships/hyperlink" Target="https://gov.e-tender.ua/v2/ProzorroMarket/Product?id=5e425c564f7c43c1b5abdd62877b20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20"/>
  <sheetViews>
    <sheetView tabSelected="1" zoomScale="80" zoomScaleNormal="80" workbookViewId="0">
      <selection activeCell="P2" sqref="P2"/>
    </sheetView>
  </sheetViews>
  <sheetFormatPr defaultColWidth="9.140625" defaultRowHeight="15" x14ac:dyDescent="0.25"/>
  <cols>
    <col min="1" max="1" width="4.5703125" style="7" customWidth="1"/>
    <col min="2" max="2" width="28.28515625" style="7" customWidth="1"/>
    <col min="3" max="3" width="46.140625" style="2" customWidth="1"/>
    <col min="4" max="6" width="9.140625" style="3"/>
    <col min="7" max="7" width="9.140625" style="14"/>
    <col min="8" max="9" width="9.28515625" style="3" bestFit="1" customWidth="1"/>
    <col min="10" max="10" width="11.5703125" style="3" customWidth="1"/>
    <col min="11" max="11" width="22.85546875" style="3" customWidth="1"/>
    <col min="12" max="12" width="0.28515625" style="9" customWidth="1"/>
    <col min="13" max="13" width="55.5703125" style="3" customWidth="1"/>
    <col min="14" max="16384" width="9.140625" style="3"/>
  </cols>
  <sheetData>
    <row r="1" spans="1:13" ht="76.5" customHeight="1" x14ac:dyDescent="0.25">
      <c r="A1" s="32" t="s">
        <v>31</v>
      </c>
      <c r="B1" s="33"/>
      <c r="C1" s="33"/>
      <c r="D1" s="33"/>
      <c r="E1" s="33"/>
      <c r="F1" s="33"/>
      <c r="G1" s="33"/>
      <c r="H1" s="34"/>
      <c r="I1" s="34"/>
      <c r="J1" s="34"/>
      <c r="K1" s="34"/>
    </row>
    <row r="2" spans="1:13" s="6" customFormat="1" ht="42.75" x14ac:dyDescent="0.25">
      <c r="A2" s="4" t="s">
        <v>5</v>
      </c>
      <c r="B2" s="5" t="s">
        <v>30</v>
      </c>
      <c r="C2" s="5" t="s">
        <v>14</v>
      </c>
      <c r="D2" s="5" t="s">
        <v>4</v>
      </c>
      <c r="E2" s="1" t="s">
        <v>27</v>
      </c>
      <c r="F2" s="1" t="s">
        <v>28</v>
      </c>
      <c r="G2" s="1" t="s">
        <v>29</v>
      </c>
      <c r="H2" s="1" t="s">
        <v>1</v>
      </c>
      <c r="I2" s="1" t="s">
        <v>2</v>
      </c>
      <c r="J2" s="1" t="s">
        <v>3</v>
      </c>
      <c r="K2" s="4" t="s">
        <v>26</v>
      </c>
      <c r="L2" s="11"/>
    </row>
    <row r="3" spans="1:13" s="20" customFormat="1" ht="98.1" customHeight="1" x14ac:dyDescent="0.25">
      <c r="A3" s="15">
        <v>1</v>
      </c>
      <c r="B3" s="16" t="s">
        <v>7</v>
      </c>
      <c r="C3" s="17" t="s">
        <v>16</v>
      </c>
      <c r="D3" s="15" t="s">
        <v>0</v>
      </c>
      <c r="E3" s="23">
        <v>20</v>
      </c>
      <c r="F3" s="24"/>
      <c r="G3" s="22">
        <v>20</v>
      </c>
      <c r="H3" s="18">
        <v>2110</v>
      </c>
      <c r="I3" s="19">
        <f t="shared" ref="I3:I7" si="0">H3*1.07</f>
        <v>2257.7000000000003</v>
      </c>
      <c r="J3" s="18">
        <f t="shared" ref="J3:J7" si="1">G3*I3</f>
        <v>45154.000000000007</v>
      </c>
      <c r="K3" s="25" t="s">
        <v>12</v>
      </c>
      <c r="M3" s="21"/>
    </row>
    <row r="4" spans="1:13" s="20" customFormat="1" ht="98.1" customHeight="1" x14ac:dyDescent="0.25">
      <c r="A4" s="15">
        <v>2</v>
      </c>
      <c r="B4" s="16" t="s">
        <v>8</v>
      </c>
      <c r="C4" s="17" t="s">
        <v>15</v>
      </c>
      <c r="D4" s="15" t="s">
        <v>0</v>
      </c>
      <c r="E4" s="23">
        <v>10</v>
      </c>
      <c r="F4" s="24"/>
      <c r="G4" s="22">
        <v>10</v>
      </c>
      <c r="H4" s="18">
        <v>5820</v>
      </c>
      <c r="I4" s="19">
        <f t="shared" si="0"/>
        <v>6227.4000000000005</v>
      </c>
      <c r="J4" s="18">
        <f t="shared" si="1"/>
        <v>62274.000000000007</v>
      </c>
      <c r="K4" s="25" t="s">
        <v>13</v>
      </c>
    </row>
    <row r="5" spans="1:13" s="20" customFormat="1" ht="98.1" customHeight="1" x14ac:dyDescent="0.25">
      <c r="A5" s="15">
        <v>3</v>
      </c>
      <c r="B5" s="16" t="s">
        <v>9</v>
      </c>
      <c r="C5" s="17" t="s">
        <v>17</v>
      </c>
      <c r="D5" s="15" t="s">
        <v>0</v>
      </c>
      <c r="E5" s="23">
        <v>10</v>
      </c>
      <c r="F5" s="24"/>
      <c r="G5" s="22">
        <v>10</v>
      </c>
      <c r="H5" s="18">
        <v>1556</v>
      </c>
      <c r="I5" s="19">
        <f t="shared" si="0"/>
        <v>1664.92</v>
      </c>
      <c r="J5" s="18">
        <f t="shared" si="1"/>
        <v>16649.2</v>
      </c>
      <c r="K5" s="26" t="s">
        <v>18</v>
      </c>
    </row>
    <row r="6" spans="1:13" s="20" customFormat="1" ht="98.1" customHeight="1" x14ac:dyDescent="0.25">
      <c r="A6" s="15">
        <v>4</v>
      </c>
      <c r="B6" s="16" t="s">
        <v>10</v>
      </c>
      <c r="C6" s="17" t="s">
        <v>19</v>
      </c>
      <c r="D6" s="15" t="s">
        <v>0</v>
      </c>
      <c r="E6" s="23">
        <v>30</v>
      </c>
      <c r="F6" s="24"/>
      <c r="G6" s="22">
        <v>30</v>
      </c>
      <c r="H6" s="18">
        <v>695</v>
      </c>
      <c r="I6" s="19">
        <f t="shared" si="0"/>
        <v>743.65000000000009</v>
      </c>
      <c r="J6" s="18">
        <f t="shared" si="1"/>
        <v>22309.500000000004</v>
      </c>
      <c r="K6" s="26" t="s">
        <v>20</v>
      </c>
    </row>
    <row r="7" spans="1:13" s="20" customFormat="1" ht="98.1" customHeight="1" x14ac:dyDescent="0.25">
      <c r="A7" s="15">
        <v>5</v>
      </c>
      <c r="B7" s="16" t="s">
        <v>21</v>
      </c>
      <c r="C7" s="17" t="s">
        <v>22</v>
      </c>
      <c r="D7" s="15" t="s">
        <v>0</v>
      </c>
      <c r="E7" s="23">
        <v>10</v>
      </c>
      <c r="F7" s="24"/>
      <c r="G7" s="22">
        <v>10</v>
      </c>
      <c r="H7" s="18">
        <v>1260</v>
      </c>
      <c r="I7" s="19">
        <f t="shared" si="0"/>
        <v>1348.2</v>
      </c>
      <c r="J7" s="18">
        <f t="shared" si="1"/>
        <v>13482</v>
      </c>
      <c r="K7" s="26" t="s">
        <v>25</v>
      </c>
    </row>
    <row r="8" spans="1:13" s="20" customFormat="1" ht="98.1" customHeight="1" x14ac:dyDescent="0.25">
      <c r="A8" s="15">
        <v>7</v>
      </c>
      <c r="B8" s="16" t="s">
        <v>11</v>
      </c>
      <c r="C8" s="17" t="s">
        <v>23</v>
      </c>
      <c r="D8" s="15" t="s">
        <v>0</v>
      </c>
      <c r="E8" s="24"/>
      <c r="F8" s="24">
        <v>20</v>
      </c>
      <c r="G8" s="22">
        <v>20</v>
      </c>
      <c r="H8" s="18">
        <v>5960</v>
      </c>
      <c r="I8" s="19">
        <f>H8*1.07</f>
        <v>6377.2000000000007</v>
      </c>
      <c r="J8" s="18">
        <f>G8*I8</f>
        <v>127544.00000000001</v>
      </c>
      <c r="K8" s="26" t="s">
        <v>24</v>
      </c>
    </row>
    <row r="9" spans="1:13" s="2" customFormat="1" ht="38.25" customHeight="1" x14ac:dyDescent="0.25">
      <c r="A9" s="29" t="s">
        <v>6</v>
      </c>
      <c r="B9" s="30"/>
      <c r="C9" s="30"/>
      <c r="D9" s="30"/>
      <c r="E9" s="30"/>
      <c r="F9" s="30"/>
      <c r="G9" s="30"/>
      <c r="H9" s="30"/>
      <c r="I9" s="31"/>
      <c r="J9" s="28">
        <f>SUM(J3:J8)</f>
        <v>287412.7</v>
      </c>
      <c r="K9" s="27"/>
      <c r="L9" s="8"/>
    </row>
    <row r="10" spans="1:13" s="2" customFormat="1" x14ac:dyDescent="0.25">
      <c r="A10" s="10"/>
      <c r="B10" s="10"/>
      <c r="C10" s="8"/>
      <c r="D10" s="8"/>
      <c r="E10" s="8"/>
      <c r="F10" s="8"/>
      <c r="G10" s="12"/>
      <c r="H10" s="8"/>
      <c r="I10" s="8"/>
      <c r="L10" s="8"/>
    </row>
    <row r="11" spans="1:13" x14ac:dyDescent="0.25">
      <c r="A11" s="10"/>
      <c r="B11" s="10"/>
      <c r="C11" s="8"/>
      <c r="D11" s="9"/>
      <c r="E11" s="9"/>
      <c r="F11" s="9"/>
      <c r="G11" s="13"/>
      <c r="H11" s="9"/>
      <c r="I11" s="9"/>
      <c r="J11" s="9"/>
    </row>
    <row r="12" spans="1:13" x14ac:dyDescent="0.25">
      <c r="A12" s="10"/>
      <c r="B12" s="10"/>
      <c r="C12" s="8"/>
      <c r="D12" s="9"/>
      <c r="E12" s="9"/>
      <c r="F12" s="9"/>
      <c r="G12" s="13"/>
      <c r="H12" s="9"/>
      <c r="I12" s="9"/>
      <c r="J12" s="9"/>
    </row>
    <row r="13" spans="1:13" x14ac:dyDescent="0.25">
      <c r="A13" s="10"/>
      <c r="B13" s="10"/>
      <c r="C13" s="8"/>
      <c r="D13" s="9"/>
      <c r="E13" s="9"/>
      <c r="F13" s="9"/>
      <c r="G13" s="13"/>
      <c r="H13" s="9"/>
      <c r="I13" s="9"/>
      <c r="J13" s="9"/>
    </row>
    <row r="14" spans="1:13" x14ac:dyDescent="0.25">
      <c r="A14" s="10"/>
      <c r="B14" s="10"/>
      <c r="C14" s="8"/>
      <c r="D14" s="9"/>
      <c r="E14" s="9"/>
      <c r="F14" s="9"/>
      <c r="G14" s="13"/>
      <c r="H14" s="9"/>
      <c r="I14" s="9"/>
      <c r="J14" s="9"/>
    </row>
    <row r="15" spans="1:13" x14ac:dyDescent="0.25">
      <c r="A15" s="10"/>
      <c r="B15" s="10"/>
      <c r="C15" s="8"/>
      <c r="D15" s="9"/>
      <c r="E15" s="9"/>
      <c r="F15" s="9"/>
      <c r="G15" s="13"/>
      <c r="H15" s="9"/>
      <c r="I15" s="9"/>
      <c r="J15" s="9"/>
    </row>
    <row r="16" spans="1:13" x14ac:dyDescent="0.25">
      <c r="A16" s="10"/>
      <c r="B16" s="10"/>
      <c r="C16" s="8"/>
      <c r="D16" s="9"/>
      <c r="E16" s="9"/>
      <c r="F16" s="9"/>
      <c r="G16" s="13"/>
      <c r="H16" s="9"/>
      <c r="I16" s="9"/>
      <c r="J16" s="9"/>
    </row>
    <row r="17" spans="1:10" x14ac:dyDescent="0.25">
      <c r="A17" s="10"/>
      <c r="B17" s="10"/>
      <c r="C17" s="8"/>
      <c r="D17" s="9"/>
      <c r="E17" s="9"/>
      <c r="F17" s="9"/>
      <c r="G17" s="13"/>
      <c r="H17" s="9"/>
      <c r="I17" s="9"/>
      <c r="J17" s="9"/>
    </row>
    <row r="18" spans="1:10" x14ac:dyDescent="0.25">
      <c r="A18" s="10"/>
      <c r="B18" s="10"/>
      <c r="C18" s="8"/>
      <c r="D18" s="9"/>
      <c r="E18" s="9"/>
      <c r="F18" s="9"/>
      <c r="G18" s="13"/>
      <c r="H18" s="9"/>
      <c r="I18" s="9"/>
      <c r="J18" s="9"/>
    </row>
    <row r="19" spans="1:10" x14ac:dyDescent="0.25">
      <c r="A19" s="10"/>
      <c r="B19" s="10"/>
      <c r="C19" s="8"/>
      <c r="D19" s="9"/>
      <c r="E19" s="9"/>
      <c r="F19" s="9"/>
      <c r="G19" s="13"/>
      <c r="H19" s="9"/>
      <c r="I19" s="9"/>
      <c r="J19" s="9"/>
    </row>
    <row r="20" spans="1:10" x14ac:dyDescent="0.25">
      <c r="A20" s="10"/>
      <c r="B20" s="10"/>
      <c r="C20" s="8"/>
      <c r="D20" s="9"/>
      <c r="E20" s="9"/>
      <c r="F20" s="9"/>
      <c r="G20" s="13"/>
      <c r="H20" s="9"/>
      <c r="I20" s="9"/>
      <c r="J20" s="9"/>
    </row>
  </sheetData>
  <autoFilter ref="A2:J9" xr:uid="{00000000-0009-0000-0000-000000000000}"/>
  <mergeCells count="2">
    <mergeCell ref="A9:I9"/>
    <mergeCell ref="A1:K1"/>
  </mergeCells>
  <hyperlinks>
    <hyperlink ref="K3" r:id="rId1" xr:uid="{0FDD20E7-CA9B-408A-BA69-31BEEB6EC96D}"/>
    <hyperlink ref="K4" r:id="rId2" xr:uid="{557E6879-BD2D-427F-B43B-3E9442D5327B}"/>
  </hyperlinks>
  <pageMargins left="0.7" right="0.7" top="0.75" bottom="0.75" header="0.3" footer="0.3"/>
  <pageSetup paperSize="9" scale="7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Гемостатичний матеріал</vt:lpstr>
      <vt:lpstr>'Гемостатичний матеріал'!Область_друку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2025-04-30T08:30:41Z</dcterms:modified>
</cp:coreProperties>
</file>