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одяг медичний)\"/>
    </mc:Choice>
  </mc:AlternateContent>
  <xr:revisionPtr revIDLastSave="0" documentId="13_ncr:1_{7C4DF045-A023-4422-AEA5-462AF8A958D7}" xr6:coauthVersionLast="36" xr6:coauthVersionMax="36" xr10:uidLastSave="{00000000-0000-0000-0000-000000000000}"/>
  <bookViews>
    <workbookView xWindow="0" yWindow="0" windowWidth="19965" windowHeight="7650" xr2:uid="{00000000-000D-0000-FFFF-FFFF00000000}"/>
  </bookViews>
  <sheets>
    <sheet name="одяг" sheetId="16" r:id="rId1"/>
  </sheets>
  <definedNames>
    <definedName name="_xlnm._FilterDatabase" localSheetId="0" hidden="1">одяг!$A$2:$M$13</definedName>
    <definedName name="_xlnm.Print_Area" localSheetId="0">одяг!$A$1:$M$15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6" l="1"/>
  <c r="H4" i="16"/>
  <c r="H5" i="16"/>
  <c r="H14" i="16" s="1"/>
  <c r="H6" i="16"/>
  <c r="H7" i="16"/>
  <c r="H8" i="16"/>
  <c r="H9" i="16"/>
  <c r="H10" i="16"/>
  <c r="H11" i="16"/>
  <c r="H12" i="16"/>
  <c r="H13" i="16"/>
  <c r="A12" i="16" l="1"/>
  <c r="A4" i="16" l="1"/>
</calcChain>
</file>

<file path=xl/sharedStrings.xml><?xml version="1.0" encoding="utf-8"?>
<sst xmlns="http://schemas.openxmlformats.org/spreadsheetml/2006/main" count="92" uniqueCount="62">
  <si>
    <t>Код НК 024:2023</t>
  </si>
  <si>
    <t>Код ДК</t>
  </si>
  <si>
    <t>Категорія в Prozorro Market</t>
  </si>
  <si>
    <t>шт</t>
  </si>
  <si>
    <t>Бахіли медичні високі на зав`язках «Славна®» (СМС - 35 г/м2) стерильні</t>
  </si>
  <si>
    <t>пар</t>
  </si>
  <si>
    <t>Бахіли медичні низькі (в упаковці 50 пар) «Славна®» (поліетилен - 8 г/м2) нестерильні</t>
  </si>
  <si>
    <t>паков</t>
  </si>
  <si>
    <t>Бахіли медичні середні «Славна®» (ламінований спанбонд - 45 г/м2) нестерильні</t>
  </si>
  <si>
    <t>Шапочка - берет медична (в упаковці 100 шт.) «Славна®» (спанбонд - 13 г/м2) нестерильна</t>
  </si>
  <si>
    <t>Шапочка - берет медична «Славна®» (спанбонд - 13 г/м2) стерильна</t>
  </si>
  <si>
    <t>Халат медичний (хірургічний) на зав`язках довжиною 128 см (розмір 46 - 48 (М)) «Славна®» (СМС - 35 г/м2) стерильний</t>
  </si>
  <si>
    <t>Халат медичний (хірургічний) на зав’язках довжиною 130 см (розмір 50-52 (L)) «Славна®» (СМС - 35 г/м2) стерильний</t>
  </si>
  <si>
    <t>Халат медичний (хірургічний) на зав`язках довжиною 132 см (розмір 54 - 56 (XL)) «Славна®» (СМС - 35 г/м2) стерильний</t>
  </si>
  <si>
    <t>Халат медичний (хірургічний) на зав’язках довжиною 130 см (розмір 50-52 (L)) «Славна®» (спанбонд - 30 г/м2) нестерильний</t>
  </si>
  <si>
    <t>Фартух медичний довжиною 110 см «Славна®» (ламінований спанбонд - 45 г/м2) стерильний</t>
  </si>
  <si>
    <t>61937 - Бахіли хірургічні</t>
  </si>
  <si>
    <t>33190000-8</t>
  </si>
  <si>
    <t>Бахіли медичні</t>
  </si>
  <si>
    <t>https://gov.e-tender.ua/v2/ProzorroMarket/Product?id=643ee2e1c8ae4bf0b281480aae4347f0</t>
  </si>
  <si>
    <t>15056 - Бахіли, непровідні, нестерильні</t>
  </si>
  <si>
    <t>https://gov.e-tender.ua/v2/ProzorroMarket/Product?id=ea22d3d913dc484d8b8d476e2f20abed</t>
  </si>
  <si>
    <t>61938 - Набір одягу хірургічний / оглядовий</t>
  </si>
  <si>
    <t>https://gov.e-tender.ua/v2/ProzorroMarket/Product?id=698d579fab2646a0ac9c937fab00dc20</t>
  </si>
  <si>
    <t>32297 - Шапочка хірургічна одноразового використання нестерильна</t>
  </si>
  <si>
    <t>Шапочка медична одноразова</t>
  </si>
  <si>
    <t>https://gov.e-tender.ua/v2/ProzorroMarket/Product?id=092875c726a44103bbd780576b6801fe</t>
  </si>
  <si>
    <t>32292 - Шапочка хірургічна</t>
  </si>
  <si>
    <t>https://gov.e-tender.ua/v2/ProzorroMarket/Product?id=84350a03a50642ad8b49273bd6ad1501</t>
  </si>
  <si>
    <t>35091 - Халат операційний одноразового застосування</t>
  </si>
  <si>
    <t>Одяг медичний</t>
  </si>
  <si>
    <t>https://gov.e-tender.ua/v2/ProzorroMarket/Product?id=48a2afe94247454cb02c2f4ee871e260</t>
  </si>
  <si>
    <t>https://gov.e-tender.ua/v2/ProzorroMarket/Product?id=19d2b199e338418d970ca69ccfca56e5</t>
  </si>
  <si>
    <t>https://gov.e-tender.ua/v2/ProzorroMarket/Product?id=3b2a80f1cca14151ae2072c3ea008e39</t>
  </si>
  <si>
    <t>https://gov.e-tender.ua/v2/ProzorroMarket/Product?id=8c222c2269784e6c9ed120e5ee378fb8</t>
  </si>
  <si>
    <t>40503 - Нагрудник / фартух для дорослих одноразового використання</t>
  </si>
  <si>
    <t>Фартух медичний</t>
  </si>
  <si>
    <t>https://gov.e-tender.ua/v2/ProzorroMarket/Product?id=e1b46661309845de9e652c71effec5e6</t>
  </si>
  <si>
    <t>№ п/п</t>
  </si>
  <si>
    <t>Кількість трансплантація</t>
  </si>
  <si>
    <t>Технічні характеристики</t>
  </si>
  <si>
    <t>Бахіли медичні високі на зав`язках «Славна®» (СМС - 35 г/м2) стерильні / Матеріал: СМС; Стерильність: так; Щільність матеріалу, мкм, г/м2: 35.0 , грам на квадратний метр; Кількість одиниць в упаковці: 2 , штука; Тип: Високі; Кріплення: Зав`язки; Кількість використань: Одноразові</t>
  </si>
  <si>
    <t>Бахіли медичні низькі (в упаковці 50 пар) «Славна®» (поліетилен - 8 г/м2) нестерильні / Кріплення: Гумка; Тип: Низькі; Матеріал: Поліетилен; Кількість використань: Одноразові; Стерильність: ні; Кількість одиниць в упаковці: 100 , штука; Щільність матеріалу, мкм, г/м2: 8.0 , грам на квадратний метр</t>
  </si>
  <si>
    <t>Бахіли медичні середні «Славна®» (ламінований спанбонд - 45 г/м2) нестерильні / Кількість одиниць в упаковці: 2 , штука; Тип: Середні; Щільність матеріалу, мкм, г/м2: 45.0 , грам на квадратний метр; Кількість використань: Одноразові; Кріплення: Резинки; Матеріал: Ламінований спанбонд; Стерильність: ні</t>
  </si>
  <si>
    <t>Шапочка - берет медична (в упаковці 100 шт.) «Славна®» (спанбонд - 13 г/м2) нестерильна / Стерильність: ні; Щільність матеріалу, г/м2: 13.0; Кількість використань: Одноразова; Пакування: Групове; Матеріал: Спанбонд; Розмір: Універсальний; Кількість одиниць в упаковці: 100 , штука; Кріплення: Резинка; Матеріал: Нетканий матеріал (Мельтблаун)</t>
  </si>
  <si>
    <t>Шапочка - берет медична «Славна®» (спанбонд - 13 г/м2) стерильна / Пакування: Індивідуальне; Стерильність: так; Кількість одиниць в упаковці: 1 , штука; Щільність матеріалу, г/м2: 13.0 , грам на квадратний метр; Кріплення: Резинка; Розмір: Універсальний; Кількість використань: Одноразова; Матеріал: Спанбонд</t>
  </si>
  <si>
    <t>Халат медичний (хірургічний) на зав`язках довжиною 128 см (розмір 46 - 48 (М)) «Славна®» (СМС - 35 г/м2) стерильний / Можливість прання: ні; Горловина: Виріз круглий; Застібка: Завя'зки; Тип: Халат хірургічний; Вид виробу за довжиною: Довгий; Щільність матеріалу, г/м²: 35.0; Кількість використань: Одноразовий; Рукав: Довгий; Матеріал: СМС; Стерильність: так; Довжина, см: 128.0; Розмір: M (46-48)</t>
  </si>
  <si>
    <t>Халат медичний (хірургічний) на зав’язках довжиною 130 см (розмір 50-52 (L)) «Славна®» (СМС - 35 г/м2) стерильний / Стерильність: так; Горловина: Виріз круглий; Щільність матеріалу, г/м²: 35.0 , грам на квадратний метр; Вид виробу за довжиною: Довгий; Тип: Халат хірургічний; Застібка: Завя'зки; Кількість використань: Одноразовий; Довжина, см: 130.0 , сантиметр; Рукав: Довгий; Матеріал: СМС; Розмір: L (50-52); Можливість прання: ні</t>
  </si>
  <si>
    <t>Халат медичний (хірургічний) на зав`язках довжиною 132 см (розмір 54 - 56 (XL)) «Славна®» (СМС - 35 г/м2) стерильний / Вид виробу за довжиною: Довгий; Кількість використань: Одноразовий; Рукав: Довгий; Розмір: XL (54-56); Можливість прання: ні; Тип: Халат хірургічний; Матеріал: СМС; Застібка: Завя'зки; Щільність матеріалу, г/м²: 35.0 , грам на квадратний метр; Довжина, см: 132.0 , сантиметр; Горловина: Виріз круглий; Стерильність: так</t>
  </si>
  <si>
    <t>Халат медичний (хірургічний) на зав’язках довжиною 130 см (розмір 50-52 (L)) «Славна®» (спанбонд - 30 г/м2) нестерильний / Кількість використань: Одноразовий; Вид виробу за довжиною: Довгий; Можливість прання: ні; Щільність матеріалу, г/м²: 30.0 , грам на квадратний метр; Довжина, см: 130.0 , сантиметр; Стать: Універсальний; Стерильність: ні; Розмір: L (50-52); Застібка: Завя'зки; Рукав: Довгий; Тип: Халат медичний; Горловина: Виріз круглий; Матеріал: Спанбонд</t>
  </si>
  <si>
    <t>Фартух медичний довжиною 110 см «Славна®» (ламінований спанбонд - 45 г/м2) стерильний / Технічні характеристики: ; Тип захисту: Захист передньої і бічних частин тіла; Довжина, см: 110.0; Кількість в упаковці: 1 , штука; Тип пакування: Індивідуальне; Щільність матеріалу, г/м²: 45.0; Матеріал: Ламінований спанбонд; Тип: Медичний; Стерильність: так; Кількість використань: Одноразовий; Водонепроникність: так</t>
  </si>
  <si>
    <t>Халат медичний (хірургічний) на зав`язках довжиною 132 см (розмір 54 - 56 (XL)) (спанбонд - 30 г/м2) нестерильний</t>
  </si>
  <si>
    <t>https://gov.e-tender.ua/v2/ProzorroMarket/Product?id=061be8a5f7e94edf96cd2e5838e88daa</t>
  </si>
  <si>
    <t>ВСЬОГО:</t>
  </si>
  <si>
    <t>К-ть спец перех</t>
  </si>
  <si>
    <t xml:space="preserve">Загальна кількість </t>
  </si>
  <si>
    <t>Ціна з ПДВ,грн</t>
  </si>
  <si>
    <t>Сума з ПДВ,грн</t>
  </si>
  <si>
    <t>Посилання на е маркеті</t>
  </si>
  <si>
    <t>Од.вим.</t>
  </si>
  <si>
    <t>Назва товару або еквівалент</t>
  </si>
  <si>
    <t>Обгрунтування технічних, якісних і кількісних характеристик: 
на закупівлю запит ціни пропозицій по предмету
код ДК 021:2015: 33190000-8 Медичне обладнання та вироби медичного призначення різні  (одяг медичний для персоналу захисний)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</si>
</sst>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8" fillId="0" borderId="0"/>
    <xf numFmtId="0" fontId="9" fillId="0" borderId="0"/>
    <xf numFmtId="0" fontId="4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horizontal="right" vertical="center"/>
    </xf>
    <xf numFmtId="2" fontId="5" fillId="2" borderId="1" xfId="2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Continuous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3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3" fillId="0" borderId="1" xfId="1" applyNumberFormat="1" applyFill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B0F29880-3AEF-40D4-A1EB-4A50131EF7B4}"/>
    <cellStyle name="Звичайний 2 2" xfId="2" xr:uid="{6D452ED4-DFC9-4536-9047-4098E4AAF299}"/>
    <cellStyle name="Звичайний 2 2 2 2" xfId="5" xr:uid="{6ADC433B-DE3C-4769-926F-A6751149E378}"/>
    <cellStyle name="Звичайний 6" xfId="4" xr:uid="{EA9B2758-23D3-4672-BECB-9EB2603E69F3}"/>
  </cellStyles>
  <dxfs count="6"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8c222c2269784e6c9ed120e5ee378fb8" TargetMode="External"/><Relationship Id="rId3" Type="http://schemas.openxmlformats.org/officeDocument/2006/relationships/hyperlink" Target="https://gov.e-tender.ua/v2/ProzorroMarket/Product?id=092875c726a44103bbd780576b6801fe" TargetMode="External"/><Relationship Id="rId7" Type="http://schemas.openxmlformats.org/officeDocument/2006/relationships/hyperlink" Target="https://gov.e-tender.ua/v2/ProzorroMarket/Product?id=e1b46661309845de9e652c71effec5e6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84350a03a50642ad8b49273bd6ad1501" TargetMode="External"/><Relationship Id="rId1" Type="http://schemas.openxmlformats.org/officeDocument/2006/relationships/hyperlink" Target="https://gov.e-tender.ua/v2/ProzorroMarket/Product?id=061be8a5f7e94edf96cd2e5838e88daa" TargetMode="External"/><Relationship Id="rId6" Type="http://schemas.openxmlformats.org/officeDocument/2006/relationships/hyperlink" Target="https://gov.e-tender.ua/v2/ProzorroMarket/Product?id=643ee2e1c8ae4bf0b281480aae4347f0" TargetMode="External"/><Relationship Id="rId11" Type="http://schemas.openxmlformats.org/officeDocument/2006/relationships/hyperlink" Target="https://gov.e-tender.ua/v2/ProzorroMarket/Product?id=48a2afe94247454cb02c2f4ee871e260" TargetMode="External"/><Relationship Id="rId5" Type="http://schemas.openxmlformats.org/officeDocument/2006/relationships/hyperlink" Target="https://gov.e-tender.ua/v2/ProzorroMarket/Product?id=ea22d3d913dc484d8b8d476e2f20abed" TargetMode="External"/><Relationship Id="rId10" Type="http://schemas.openxmlformats.org/officeDocument/2006/relationships/hyperlink" Target="https://gov.e-tender.ua/v2/ProzorroMarket/Product?id=19d2b199e338418d970ca69ccfca56e5" TargetMode="External"/><Relationship Id="rId4" Type="http://schemas.openxmlformats.org/officeDocument/2006/relationships/hyperlink" Target="https://gov.e-tender.ua/v2/ProzorroMarket/Product?id=698d579fab2646a0ac9c937fab00dc20" TargetMode="External"/><Relationship Id="rId9" Type="http://schemas.openxmlformats.org/officeDocument/2006/relationships/hyperlink" Target="https://gov.e-tender.ua/v2/ProzorroMarket/Product?id=3b2a80f1cca14151ae2072c3ea008e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EA2B-1BEB-4F7C-85EA-573C2505CD68}">
  <dimension ref="A1:M14"/>
  <sheetViews>
    <sheetView tabSelected="1" zoomScale="90" zoomScaleNormal="90" workbookViewId="0">
      <pane ySplit="2" topLeftCell="A8" activePane="bottomLeft" state="frozen"/>
      <selection pane="bottomLeft" activeCell="G2" sqref="G1:L1048576"/>
    </sheetView>
  </sheetViews>
  <sheetFormatPr defaultColWidth="9.140625" defaultRowHeight="12" x14ac:dyDescent="0.25"/>
  <cols>
    <col min="1" max="1" width="5.7109375" style="2" customWidth="1"/>
    <col min="2" max="2" width="25.7109375" style="2" customWidth="1"/>
    <col min="3" max="4" width="7.140625" style="1" customWidth="1"/>
    <col min="5" max="5" width="8.42578125" style="1" customWidth="1"/>
    <col min="6" max="6" width="8" style="8" customWidth="1"/>
    <col min="7" max="7" width="9.7109375" style="3" customWidth="1"/>
    <col min="8" max="8" width="12" style="3" customWidth="1"/>
    <col min="9" max="9" width="11.85546875" style="3" customWidth="1"/>
    <col min="10" max="10" width="11.28515625" style="3" customWidth="1"/>
    <col min="11" max="11" width="19" style="3" hidden="1" customWidth="1"/>
    <col min="12" max="12" width="18.5703125" style="2" customWidth="1"/>
    <col min="13" max="13" width="48.7109375" style="2" customWidth="1"/>
    <col min="14" max="16384" width="9.140625" style="2"/>
  </cols>
  <sheetData>
    <row r="1" spans="1:13" ht="60.75" customHeight="1" x14ac:dyDescent="0.25">
      <c r="A1" s="29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3" customFormat="1" ht="48" customHeight="1" x14ac:dyDescent="0.25">
      <c r="A2" s="9" t="s">
        <v>38</v>
      </c>
      <c r="B2" s="9" t="s">
        <v>60</v>
      </c>
      <c r="C2" s="9" t="s">
        <v>59</v>
      </c>
      <c r="D2" s="9" t="s">
        <v>54</v>
      </c>
      <c r="E2" s="9" t="s">
        <v>39</v>
      </c>
      <c r="F2" s="10" t="s">
        <v>55</v>
      </c>
      <c r="G2" s="11" t="s">
        <v>56</v>
      </c>
      <c r="H2" s="11" t="s">
        <v>57</v>
      </c>
      <c r="I2" s="11" t="s">
        <v>0</v>
      </c>
      <c r="J2" s="11" t="s">
        <v>1</v>
      </c>
      <c r="K2" s="11" t="s">
        <v>2</v>
      </c>
      <c r="L2" s="12" t="s">
        <v>58</v>
      </c>
      <c r="M2" s="9" t="s">
        <v>40</v>
      </c>
    </row>
    <row r="3" spans="1:13" s="13" customFormat="1" ht="88.5" customHeight="1" x14ac:dyDescent="0.25">
      <c r="A3" s="14">
        <v>1</v>
      </c>
      <c r="B3" s="15" t="s">
        <v>11</v>
      </c>
      <c r="C3" s="14" t="s">
        <v>3</v>
      </c>
      <c r="D3" s="14">
        <v>960</v>
      </c>
      <c r="E3" s="14">
        <v>250</v>
      </c>
      <c r="F3" s="24">
        <v>1210</v>
      </c>
      <c r="G3" s="25">
        <v>89</v>
      </c>
      <c r="H3" s="25">
        <f t="shared" ref="H3:H13" si="0">IFERROR(F3*G3,0)</f>
        <v>107690</v>
      </c>
      <c r="I3" s="16" t="s">
        <v>29</v>
      </c>
      <c r="J3" s="16" t="s">
        <v>17</v>
      </c>
      <c r="K3" s="16" t="s">
        <v>30</v>
      </c>
      <c r="L3" s="31" t="s">
        <v>31</v>
      </c>
      <c r="M3" s="15" t="s">
        <v>46</v>
      </c>
    </row>
    <row r="4" spans="1:13" s="13" customFormat="1" ht="97.5" customHeight="1" x14ac:dyDescent="0.25">
      <c r="A4" s="14">
        <f t="shared" ref="A4:A12" si="1">A3+1</f>
        <v>2</v>
      </c>
      <c r="B4" s="15" t="s">
        <v>12</v>
      </c>
      <c r="C4" s="14" t="s">
        <v>3</v>
      </c>
      <c r="D4" s="14">
        <v>1370</v>
      </c>
      <c r="E4" s="14">
        <v>500</v>
      </c>
      <c r="F4" s="24">
        <v>1870</v>
      </c>
      <c r="G4" s="25">
        <v>93</v>
      </c>
      <c r="H4" s="25">
        <f t="shared" si="0"/>
        <v>173910</v>
      </c>
      <c r="I4" s="16" t="s">
        <v>29</v>
      </c>
      <c r="J4" s="16" t="s">
        <v>17</v>
      </c>
      <c r="K4" s="16" t="s">
        <v>30</v>
      </c>
      <c r="L4" s="17" t="s">
        <v>32</v>
      </c>
      <c r="M4" s="15" t="s">
        <v>47</v>
      </c>
    </row>
    <row r="5" spans="1:13" s="13" customFormat="1" ht="93.75" customHeight="1" x14ac:dyDescent="0.25">
      <c r="A5" s="14">
        <v>3</v>
      </c>
      <c r="B5" s="15" t="s">
        <v>13</v>
      </c>
      <c r="C5" s="14" t="s">
        <v>3</v>
      </c>
      <c r="D5" s="14">
        <v>230</v>
      </c>
      <c r="E5" s="14"/>
      <c r="F5" s="24">
        <v>230</v>
      </c>
      <c r="G5" s="25">
        <v>99</v>
      </c>
      <c r="H5" s="25">
        <f t="shared" si="0"/>
        <v>22770</v>
      </c>
      <c r="I5" s="16" t="s">
        <v>29</v>
      </c>
      <c r="J5" s="16" t="s">
        <v>17</v>
      </c>
      <c r="K5" s="16" t="s">
        <v>30</v>
      </c>
      <c r="L5" s="17" t="s">
        <v>33</v>
      </c>
      <c r="M5" s="15" t="s">
        <v>48</v>
      </c>
    </row>
    <row r="6" spans="1:13" s="13" customFormat="1" ht="109.5" customHeight="1" x14ac:dyDescent="0.25">
      <c r="A6" s="14">
        <v>4</v>
      </c>
      <c r="B6" s="15" t="s">
        <v>14</v>
      </c>
      <c r="C6" s="14" t="s">
        <v>3</v>
      </c>
      <c r="D6" s="14">
        <v>1800</v>
      </c>
      <c r="E6" s="14"/>
      <c r="F6" s="24">
        <v>1800</v>
      </c>
      <c r="G6" s="25">
        <v>62</v>
      </c>
      <c r="H6" s="25">
        <f t="shared" si="0"/>
        <v>111600</v>
      </c>
      <c r="I6" s="16" t="s">
        <v>29</v>
      </c>
      <c r="J6" s="16" t="s">
        <v>17</v>
      </c>
      <c r="K6" s="16" t="s">
        <v>30</v>
      </c>
      <c r="L6" s="17" t="s">
        <v>34</v>
      </c>
      <c r="M6" s="15" t="s">
        <v>49</v>
      </c>
    </row>
    <row r="7" spans="1:13" s="13" customFormat="1" ht="93.75" customHeight="1" x14ac:dyDescent="0.25">
      <c r="A7" s="14">
        <v>5</v>
      </c>
      <c r="B7" s="4" t="s">
        <v>51</v>
      </c>
      <c r="C7" s="5" t="s">
        <v>3</v>
      </c>
      <c r="D7" s="6">
        <v>2100</v>
      </c>
      <c r="E7" s="7">
        <v>500</v>
      </c>
      <c r="F7" s="26">
        <v>2600</v>
      </c>
      <c r="G7" s="27">
        <v>68</v>
      </c>
      <c r="H7" s="13">
        <f t="shared" si="0"/>
        <v>176800</v>
      </c>
      <c r="I7" s="18" t="s">
        <v>29</v>
      </c>
      <c r="J7" s="18" t="s">
        <v>17</v>
      </c>
      <c r="K7" s="18" t="s">
        <v>30</v>
      </c>
      <c r="L7" s="32" t="s">
        <v>52</v>
      </c>
      <c r="M7" s="15" t="s">
        <v>48</v>
      </c>
    </row>
    <row r="8" spans="1:13" s="13" customFormat="1" ht="62.25" customHeight="1" x14ac:dyDescent="0.25">
      <c r="A8" s="14">
        <v>6</v>
      </c>
      <c r="B8" s="15" t="s">
        <v>4</v>
      </c>
      <c r="C8" s="14" t="s">
        <v>5</v>
      </c>
      <c r="D8" s="14">
        <v>2000</v>
      </c>
      <c r="E8" s="14"/>
      <c r="F8" s="24">
        <v>2000</v>
      </c>
      <c r="G8" s="25">
        <v>26</v>
      </c>
      <c r="H8" s="25">
        <f t="shared" si="0"/>
        <v>52000</v>
      </c>
      <c r="I8" s="16" t="s">
        <v>16</v>
      </c>
      <c r="J8" s="16" t="s">
        <v>17</v>
      </c>
      <c r="K8" s="16" t="s">
        <v>18</v>
      </c>
      <c r="L8" s="17" t="s">
        <v>19</v>
      </c>
      <c r="M8" s="15" t="s">
        <v>41</v>
      </c>
    </row>
    <row r="9" spans="1:13" s="13" customFormat="1" ht="72" customHeight="1" x14ac:dyDescent="0.25">
      <c r="A9" s="14">
        <v>7</v>
      </c>
      <c r="B9" s="15" t="s">
        <v>6</v>
      </c>
      <c r="C9" s="14" t="s">
        <v>7</v>
      </c>
      <c r="D9" s="14">
        <v>2100</v>
      </c>
      <c r="E9" s="14">
        <v>102</v>
      </c>
      <c r="F9" s="24">
        <v>2202</v>
      </c>
      <c r="G9" s="25">
        <v>79</v>
      </c>
      <c r="H9" s="25">
        <f t="shared" si="0"/>
        <v>173958</v>
      </c>
      <c r="I9" s="16" t="s">
        <v>20</v>
      </c>
      <c r="J9" s="16" t="s">
        <v>17</v>
      </c>
      <c r="K9" s="16" t="s">
        <v>18</v>
      </c>
      <c r="L9" s="17" t="s">
        <v>21</v>
      </c>
      <c r="M9" s="15" t="s">
        <v>42</v>
      </c>
    </row>
    <row r="10" spans="1:13" s="13" customFormat="1" ht="70.5" customHeight="1" x14ac:dyDescent="0.25">
      <c r="A10" s="14">
        <v>8</v>
      </c>
      <c r="B10" s="15" t="s">
        <v>8</v>
      </c>
      <c r="C10" s="14" t="s">
        <v>5</v>
      </c>
      <c r="D10" s="14">
        <v>10000</v>
      </c>
      <c r="E10" s="14"/>
      <c r="F10" s="24">
        <v>10000</v>
      </c>
      <c r="G10" s="25">
        <v>26</v>
      </c>
      <c r="H10" s="25">
        <f t="shared" si="0"/>
        <v>260000</v>
      </c>
      <c r="I10" s="16" t="s">
        <v>22</v>
      </c>
      <c r="J10" s="16" t="s">
        <v>17</v>
      </c>
      <c r="K10" s="16" t="s">
        <v>18</v>
      </c>
      <c r="L10" s="17" t="s">
        <v>23</v>
      </c>
      <c r="M10" s="15" t="s">
        <v>43</v>
      </c>
    </row>
    <row r="11" spans="1:13" s="13" customFormat="1" ht="84.75" customHeight="1" x14ac:dyDescent="0.25">
      <c r="A11" s="14">
        <v>9</v>
      </c>
      <c r="B11" s="15" t="s">
        <v>9</v>
      </c>
      <c r="C11" s="14" t="s">
        <v>7</v>
      </c>
      <c r="D11" s="14">
        <v>56</v>
      </c>
      <c r="E11" s="14"/>
      <c r="F11" s="24">
        <v>56</v>
      </c>
      <c r="G11" s="25">
        <v>244</v>
      </c>
      <c r="H11" s="25">
        <f t="shared" si="0"/>
        <v>13664</v>
      </c>
      <c r="I11" s="16" t="s">
        <v>24</v>
      </c>
      <c r="J11" s="16" t="s">
        <v>17</v>
      </c>
      <c r="K11" s="16" t="s">
        <v>25</v>
      </c>
      <c r="L11" s="17" t="s">
        <v>26</v>
      </c>
      <c r="M11" s="15" t="s">
        <v>44</v>
      </c>
    </row>
    <row r="12" spans="1:13" s="13" customFormat="1" ht="72" customHeight="1" x14ac:dyDescent="0.25">
      <c r="A12" s="14">
        <f t="shared" si="1"/>
        <v>10</v>
      </c>
      <c r="B12" s="15" t="s">
        <v>10</v>
      </c>
      <c r="C12" s="14" t="s">
        <v>3</v>
      </c>
      <c r="D12" s="14">
        <v>1750</v>
      </c>
      <c r="F12" s="24">
        <v>1750</v>
      </c>
      <c r="G12" s="25">
        <v>5</v>
      </c>
      <c r="H12" s="25">
        <f t="shared" si="0"/>
        <v>8750</v>
      </c>
      <c r="I12" s="16" t="s">
        <v>27</v>
      </c>
      <c r="J12" s="16" t="s">
        <v>17</v>
      </c>
      <c r="K12" s="16" t="s">
        <v>25</v>
      </c>
      <c r="L12" s="17" t="s">
        <v>28</v>
      </c>
      <c r="M12" s="15" t="s">
        <v>45</v>
      </c>
    </row>
    <row r="13" spans="1:13" s="13" customFormat="1" ht="78" customHeight="1" x14ac:dyDescent="0.25">
      <c r="A13" s="14">
        <v>11</v>
      </c>
      <c r="B13" s="15" t="s">
        <v>15</v>
      </c>
      <c r="C13" s="14" t="s">
        <v>3</v>
      </c>
      <c r="D13" s="14">
        <v>300</v>
      </c>
      <c r="E13" s="14">
        <v>100</v>
      </c>
      <c r="F13" s="24">
        <v>400</v>
      </c>
      <c r="G13" s="25">
        <v>56</v>
      </c>
      <c r="H13" s="25">
        <f t="shared" si="0"/>
        <v>22400</v>
      </c>
      <c r="I13" s="16" t="s">
        <v>35</v>
      </c>
      <c r="J13" s="16" t="s">
        <v>17</v>
      </c>
      <c r="K13" s="16" t="s">
        <v>36</v>
      </c>
      <c r="L13" s="17" t="s">
        <v>37</v>
      </c>
      <c r="M13" s="15" t="s">
        <v>50</v>
      </c>
    </row>
    <row r="14" spans="1:13" s="19" customFormat="1" x14ac:dyDescent="0.25">
      <c r="A14" s="20"/>
      <c r="B14" s="22" t="s">
        <v>53</v>
      </c>
      <c r="C14" s="23"/>
      <c r="D14" s="23"/>
      <c r="E14" s="23"/>
      <c r="F14" s="28"/>
      <c r="G14" s="28"/>
      <c r="H14" s="28">
        <f>SUM(H3:H13)</f>
        <v>1123542</v>
      </c>
      <c r="I14" s="21"/>
      <c r="J14" s="21"/>
      <c r="K14" s="21"/>
      <c r="L14" s="20"/>
      <c r="M14" s="20"/>
    </row>
  </sheetData>
  <autoFilter ref="A2:M13" xr:uid="{464AE907-52DF-4C33-B0A9-FB708D06A380}"/>
  <mergeCells count="1">
    <mergeCell ref="A1:M1"/>
  </mergeCells>
  <conditionalFormatting sqref="L7:L12">
    <cfRule type="expression" dxfId="5" priority="10">
      <formula>$K7="*"</formula>
    </cfRule>
    <cfRule type="expression" dxfId="4" priority="11">
      <formula>$K7="+"</formula>
    </cfRule>
    <cfRule type="expression" dxfId="3" priority="12">
      <formula>$K7="-"</formula>
    </cfRule>
  </conditionalFormatting>
  <conditionalFormatting sqref="J7:L12">
    <cfRule type="expression" dxfId="2" priority="13">
      <formula>$I7="33750000-2"</formula>
    </cfRule>
    <cfRule type="expression" dxfId="1" priority="14">
      <formula>$I7="33190000-8"</formula>
    </cfRule>
    <cfRule type="expression" dxfId="0" priority="15">
      <formula>$I7="33140000-3"</formula>
    </cfRule>
  </conditionalFormatting>
  <hyperlinks>
    <hyperlink ref="L7" r:id="rId1" xr:uid="{92591F7D-B8CD-4C0E-87FF-BD46E5325E19}"/>
    <hyperlink ref="L12" r:id="rId2" xr:uid="{1F5F8DBD-6123-44DF-A968-6BA7BAFE49C6}"/>
    <hyperlink ref="L11" r:id="rId3" xr:uid="{94B9929F-9FEC-43B9-8074-BECD729E0745}"/>
    <hyperlink ref="L10" r:id="rId4" xr:uid="{CF9E2F4E-4F75-4543-ABEF-E0539B978391}"/>
    <hyperlink ref="L9" r:id="rId5" xr:uid="{EA34EBCD-B258-444E-9DA1-E5593772437E}"/>
    <hyperlink ref="L8" r:id="rId6" xr:uid="{6998897E-6EBC-44BF-9113-C1A0602048E4}"/>
    <hyperlink ref="L13" r:id="rId7" xr:uid="{41103E37-5542-4D46-8306-D9C73ACE64BA}"/>
    <hyperlink ref="L6" r:id="rId8" xr:uid="{29687DDF-7878-4BEF-B93C-DFBAAF4FE4F5}"/>
    <hyperlink ref="L5" r:id="rId9" xr:uid="{158D6712-CD76-4294-BC53-996438CD6437}"/>
    <hyperlink ref="L4" r:id="rId10" xr:uid="{63698389-0A08-41E4-BEDA-ABEC16A5705E}"/>
    <hyperlink ref="L3" r:id="rId11" xr:uid="{5F62D772-62CC-4D2C-9E17-00EBC8399A73}"/>
  </hyperlinks>
  <pageMargins left="0.7" right="0.7" top="0.75" bottom="0.75" header="0.3" footer="0.3"/>
  <pageSetup paperSize="9" scale="75" orientation="landscape" copies="2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одяг</vt:lpstr>
      <vt:lpstr>одяг!Область_друку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2025-04-29T08:26:11Z</cp:lastPrinted>
  <dcterms:created xsi:type="dcterms:W3CDTF">2025-04-16T08:22:39Z</dcterms:created>
  <dcterms:modified xsi:type="dcterms:W3CDTF">2025-04-29T08:32:55Z</dcterms:modified>
</cp:coreProperties>
</file>