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Лена\Прозоро\ЗЦП 2025\вироби (шовний ББраун)\"/>
    </mc:Choice>
  </mc:AlternateContent>
  <xr:revisionPtr revIDLastSave="0" documentId="13_ncr:1_{F7B03758-1E1B-403A-8BD5-1914A8C7586E}" xr6:coauthVersionLast="36" xr6:coauthVersionMax="36" xr10:uidLastSave="{00000000-0000-0000-0000-000000000000}"/>
  <bookViews>
    <workbookView xWindow="0" yWindow="0" windowWidth="19965" windowHeight="7650" xr2:uid="{C95C714E-D95E-4027-852B-C87909A82C03}"/>
  </bookViews>
  <sheets>
    <sheet name="ЗЦП" sheetId="1" r:id="rId1"/>
  </sheets>
  <definedNames>
    <definedName name="_xlnm.Print_Area" localSheetId="0">ЗЦП!$B$1:$L$24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J9" i="1" l="1"/>
  <c r="J15" i="1"/>
  <c r="J7" i="1"/>
  <c r="J12" i="1"/>
  <c r="F7" i="1"/>
  <c r="I7" i="1" s="1"/>
  <c r="F8" i="1"/>
  <c r="F9" i="1"/>
  <c r="I9" i="1" s="1"/>
  <c r="F10" i="1"/>
  <c r="F11" i="1"/>
  <c r="F12" i="1"/>
  <c r="I12" i="1" s="1"/>
  <c r="F13" i="1"/>
  <c r="F14" i="1"/>
  <c r="I14" i="1" s="1"/>
  <c r="F15" i="1"/>
  <c r="I15" i="1" s="1"/>
  <c r="F16" i="1"/>
  <c r="F17" i="1"/>
  <c r="I17" i="1" s="1"/>
  <c r="F18" i="1"/>
  <c r="F19" i="1"/>
  <c r="F20" i="1"/>
  <c r="I20" i="1" s="1"/>
  <c r="F21" i="1"/>
  <c r="I19" i="1" l="1"/>
  <c r="J19" i="1"/>
  <c r="J22" i="1" s="1"/>
  <c r="I18" i="1"/>
  <c r="J18" i="1"/>
  <c r="I10" i="1"/>
  <c r="J10" i="1"/>
  <c r="I8" i="1"/>
  <c r="J8" i="1"/>
  <c r="I11" i="1"/>
  <c r="J11" i="1"/>
  <c r="J17" i="1"/>
  <c r="J21" i="1"/>
  <c r="I21" i="1"/>
  <c r="I13" i="1"/>
  <c r="J13" i="1"/>
  <c r="J20" i="1"/>
  <c r="I16" i="1"/>
  <c r="J16" i="1"/>
  <c r="J14" i="1"/>
</calcChain>
</file>

<file path=xl/sharedStrings.xml><?xml version="1.0" encoding="utf-8"?>
<sst xmlns="http://schemas.openxmlformats.org/spreadsheetml/2006/main" count="74" uniqueCount="60">
  <si>
    <t>шт</t>
  </si>
  <si>
    <t>OPTILENE, розмір USP 5/0 (1) довжина 75см 2 колючі голки 1/2 кола, довжина (мм) 13 серцево-судинна, пакування RCP</t>
  </si>
  <si>
    <t>OPTILENE, розмір USP 4/0 (1,5) довжина 90см 2 колючі голки 1/2 кола, довжина (мм) 20 серцево-судинна, пакування RCP</t>
  </si>
  <si>
    <t>MONOPLUS фіолетовий, розмір USP 6/0(0,7) довжина 70см 2 колючі голки 1/2 кола, довжина (мм) 13, пакування DDP</t>
  </si>
  <si>
    <t>PREMICRON зелений, розмір USP 1 (4) 10 ниток довжиною 45 см, пакування DDP</t>
  </si>
  <si>
    <t>PREMICRON зелений, розмір USP 2/0 (3) 5 ниток довжиною 75 см, пакування DDP</t>
  </si>
  <si>
    <t>PREMICRON зелений, розмір USP 3/0 (2) 10 ниток довжиною 75 см, пакування DDP</t>
  </si>
  <si>
    <t>NOVOSYN фіолетовий, розмір USP 4/0 (1,5) довжина 70см колюча голка 1/2 кола, довжина (мм) 17, пакування DDP</t>
  </si>
  <si>
    <t>NOVOSYN фіолетовий, розмір USP 3/0 (2) 70см, голка HR26 (M), пакування RCP</t>
  </si>
  <si>
    <t>NOVOSYN фіолетовий, розмір USP 2/0 (3) 70см, голка HR37 (M), пакування RCP</t>
  </si>
  <si>
    <t>MONOSYN безбарвний, розмір USP 3/0 (2) довжина 70CM, зворотно-ріжуча голка, 1/2 кола, довжина (мм) 23, пакування RCP</t>
  </si>
  <si>
    <t>№ п/п</t>
  </si>
  <si>
    <t>NOVOSYN фіолетовий, розмір USP 5/0 (1) довжина 45см колюча голка 1/2 кола, довжина (мм) 13, пакування DDP</t>
  </si>
  <si>
    <t>NOVOSYN фіолетовий, розмір USP 6/0 (0,7) довжина 45см колюча голка 1/2 кола, довжина (мм) 13, пакування DDP</t>
  </si>
  <si>
    <t>OPTILENE, розмір USP 4/0 (1,5) довжина 75см колюча голка 1/2 кола, довжина (мм) 26 серцево-судинна, пакування RCP</t>
  </si>
  <si>
    <t>OPTILENE, розмір USP 8/0 (0,4) довжина 60см 2 колючі голки, 3/8 кола, довжина (мм) 8 CV2, пакування RCP</t>
  </si>
  <si>
    <t>MONOPLUS фіолетовий, розмір USP 0(3,5) довжина 150см колюча голка 1/2 кола, довжина (мм) 40, посилена голка, ПЕТЛЯ, пакування DDP</t>
  </si>
  <si>
    <t>Сума, грн без ПДВ</t>
  </si>
  <si>
    <t>Сума, грн з ПДВ</t>
  </si>
  <si>
    <t>Од.вим.</t>
  </si>
  <si>
    <t xml:space="preserve"> ціна за одиницю, грн без ПДВ</t>
  </si>
  <si>
    <t xml:space="preserve"> ціна за одиницю, грн з ПДВ</t>
  </si>
  <si>
    <t>К-ть лікарня</t>
  </si>
  <si>
    <t>Загальна кількість, шт</t>
  </si>
  <si>
    <t>К-ть трансплантація</t>
  </si>
  <si>
    <t>https://gov.e-tender.ua/v2/ProzorroMarket/Product?id=3635f660d8d24bbc995eb081e94b7c95</t>
  </si>
  <si>
    <t>NOVOSYN фіолетовий, розмір USP 5/0 (1) довжина 45см колюча голка 1/2 кола, довжина (мм) 13, пакування DDPНитка хірургічна стерильна з голкою, Гліколат (90%)/L-лактат (10%), Плетена, 5/0(1,0), довжина нитки, 0,45, м, розсмоктується, з покриттям, 1/2 кола, довжина голки, 13, мм, Колюча, Одно-голкова, без петлі, без насічки, Фіолетовий</t>
  </si>
  <si>
    <t>https://gov.e-tender.ua/v2/ProzorroMarket/Product?id=ef82862edf6d4270933ac2c36d43097b</t>
  </si>
  <si>
    <t>NOVOSYN фіолетовий, розмір USP 6/0 (0,7) довжина 45см колюча голка 1/2 кола, довжина (мм) 13, пакування DDP Наявність покриття так Наявність голки так Матеріал нитки Сополімер Тип згину голки 1/2 кола
Структура нитки Плетена Наявність насічки ні Товщина нитки USP(EP) 6/0(0,7)
Колір нитки Фіолетовий Біодеструкція так Кількість голок Одно-голкова Довжина голки 13 , міліметр Довжина нитки 0.45 , метр
Стерильність так Наявність петлі ні Тип голкиКолюча</t>
  </si>
  <si>
    <t>https://gov.e-tender.ua/v2/ProzorroMarket/Product?id=fea1766031954b7c828ba501f1b1daa2</t>
  </si>
  <si>
    <t>OPTILENE, розмір USP 4/0 (1,5) довжина 75см колюча голка 1/2 кола, довжина (мм) 26 серцево-судинна, пакування RCPНитка хірургічна стерильна з голкою, Поліпропілен і поліетилен монофіламентна, 4/0(1,5), 0,75 м,не розсмоктується, без покриття, 1/2 кола, довжина голки, 26 мм, Колюча, Одно-голкова, без петлі, без насічки, Синій</t>
  </si>
  <si>
    <t>https://gov.e-tender.ua/v2/ProzorroMarket/Product?id=00ab53cbe23e47ffa401b259fed9d3e4</t>
  </si>
  <si>
    <t>OPTILENE, розмір USP 8/0 (0,4) довжина 60см 2 колючі голки, 3/8 кола, довжина (мм) 8 CV2, пакування RCPНитка хірургічна стерильна з голкою, Поліпропілен і поліетилен, Монофіламентна, 8/0(0,4), довжина нитки, 0,6, м, не розсмоктується, без покриття, 3/8 кола, довжина голки, 8, мм, Колюча, Двох-голкова, без петлі, без насічки, Синій</t>
  </si>
  <si>
    <t>https://gov.e-tender.ua/v2/ProzorroMarket/Product?id=bce1862f08bf4c51ba6b5f4f76ffd29c</t>
  </si>
  <si>
    <t>OPTILENE, розмір USP 5/0 (1) довжина 75см 2 колючі голки 1/2 кола, довжина (мм) 13 серцево-судинна, пакування RCPНитка хірургічна стерильна з голкою, Поліпропілен і поліетилен монофіламентна, 5/0(1,0), 0,75 м,не розсмоктується, без покриття, 1/2 кола, довжина голки, 13.0 мм, Колюча, Двох-голкова, без петлі, без насічки, Синій</t>
  </si>
  <si>
    <t>https://gov.e-tender.ua/v2/ProzorroMarket/Product?id=49ffa4c025dd409abfe0657c2709a284</t>
  </si>
  <si>
    <t>OPTILENE, USP 4/0 (1,5) довжина 90см 2 колючі голки 1/2 кола, серцево-судин Нитка хірургічна стерильна з голкою, Поліпропілен і поліетилен, Монофіламентна, 4/0(1,5), довжина нитки, 0,9, м, не розсмоктується, без покриття, 1/2 кола, довжина голки, 20, мм, Колюча, Двох-голкова, без петлі, без насічки, Синій</t>
  </si>
  <si>
    <t>https://gov.e-tender.ua/v2/ProzorroMarket/Product?id=bb750bb0a1f5453a96ca87067d04ccb2</t>
  </si>
  <si>
    <t>MONOPLUS фіолетовий, розмір USP 0(3,5) довжина 150см колюча голка 1/2 кола, довжина (мм) 40, посилена голка, ПЕТЛЯ, пакування DDPНитка хірургічна стерильна з голкою, Полідіоксанон, Монофіламентна, 0(3,5), довжина нитки, 1,5, м, розсмоктується, без покриття, 1/2 кола, довжина голки, 40, мм, Колюча, Одно-голкова, з петлею, без насічки, Біло-зелений</t>
  </si>
  <si>
    <t>https://gov.e-tender.ua/v2/ProzorroMarket/Product?id=68e5202a2c1f421dbf91c5ea5e62cda6</t>
  </si>
  <si>
    <t>MONOPLUS фіолетовий, розмір USP 6/0(0,7) довжина 70см 2 колючі голки 1/2 кола, довжина (мм) 13, пакування DDPНитка хірургічна стерильна з голкою, Полідіоксанон, Монофіламентна, 6/0(0,7), довжина нитки, 0,7, м, розсмоктується, без покриття, 1/2 кола, довжина голки, 13, мм, Колюча, Двох-голкова, без петлі, без насічки, Фіолетовий</t>
  </si>
  <si>
    <t>https://gov.e-tender.ua/v2/ProzorroMarket/Product?id=af50682d0b244890b64ac31da5424bd9</t>
  </si>
  <si>
    <t>PREMICRON зелений, розмір USP 1 (4) 10 ниток довжиною 45 см, пакування DDPНитка хірургічна стерильна без голки, Поліестер, Плетена, 4/0(1,5), довжина нитки 0,45 м, не розсмоктується, з покриттям, колір Зелений</t>
  </si>
  <si>
    <t>https://gov.e-tender.ua/v2/ProzorroMarket/Product?id=47318f48b9894001aa64f9649eca9bd8</t>
  </si>
  <si>
    <t>PREMICRON зелений, розмір USP 2/0 (3) довжина 75см колюча голка 1/2 кола, довжина (мм) 30, пакування DDPНитка хірургічна стерильна з голкою, Поліестер, Плетена, 2/0(3,0), довжина нитки, 0,75, м, не розсмоктується, з покриттям, 1/2 кола, довжина голки, 30, мм, Колюча, Одно-голкова, без петлі, без насічки, Зелений</t>
  </si>
  <si>
    <t>https://gov.e-tender.ua/v2/ProzorroMarket/Product?id=200aee1e6b6c47c1aa23392fa4c83316</t>
  </si>
  <si>
    <t>PREMICRON зелений, розмір USP 3/0 (2) 10 ниток довжиною 75 см, пакування DDPПоліестер плетений, 3/0(2,0), довжина : 0.75, не розсмоктується, з покриттям, Зелений, упаковка</t>
  </si>
  <si>
    <t>https://gov.e-tender.ua/v2/ProzorroMarket/Product?id=008e1797d9cf411887b0e5574056aa8d</t>
  </si>
  <si>
    <t>NOVOSYN фіолетовий, розмір USP 4/0 (1,5) довжина 70см колюча голка 1/2 кола, довжина (мм) 17, пакування DDPНитка хірургічна стерильна з голкою, Гліколат (90%)/L-лактат (10%), Плетена, 4/0(1,5), 0,7м, розсмоктується, з покриттям, 1/2 кола, довжина голки, 17мм, Колюча, Одно-голкова, без петлі, без насічки, Фіолетовий</t>
  </si>
  <si>
    <t>https://gov.e-tender.ua/v2/ProzorroMarket/Product?id=173e7f49a9ad48c59fb19746b0dfa837</t>
  </si>
  <si>
    <t>NOVOSYN фіолетовий, розмір USP 3/0 (2) 70см, голка HR26 (M), пакування RCPДовжина голки 26.0 , міліметр Товщина нитки USP(EP) 3/0(2,0)
Тип пакування Упаковка Наявність петлі ні Біодеструкція так
Довжина нитки 0.7 , метр Наявність покриття так Наявність голки так
Кількість голок Одно-голкова Матеріал нитки Сополімер Тип згину голки 1/2 кола
Колір нитки Фіолетовий Стерильність так Тип голки Колюча Наявність насічки ні
Структура нитки Плетена</t>
  </si>
  <si>
    <t>https://gov.e-tender.ua/v2/ProzorroMarket/Product?id=3986dda9b8f94a5d81764addd837be89</t>
  </si>
  <si>
    <t>NOVOSYN фіолетовий, розмір USP 2/0 (3) 70см, голка HR37 (M), пакування RCPТовщина нитки USP(EP) 2/0(3,0) Наявність покриття так
Тип згину голки 1/2 кола Тип пакування Упаковка Наявність петлі ні
Біодеструкція так Наявність насічки ні Структура нитки Плетена
Довжина нитки 0.7 , метр Наявність голки так Довжина голки 37.0 , міліметр
Кількість голок Одно-голкова
Матеріал нитки Сополімер
Колір нитки Фіолетовий Тип голки Зворотньо-ріжуча Стерильність так</t>
  </si>
  <si>
    <t>https://gov.e-tender.ua/v2/ProzorroMarket/Product?id=7cdc46469aad45a88d13a69ea53f0ac3</t>
  </si>
  <si>
    <t>MONOSYN безбарвний, розмір USP 3/0 (2) довжина 70CM, зворотно-ріжуча голка, 1/2 кола, довжина (мм) 23, пакування RCPТехнічні характеристики
Колір нитки Незабарвлена Тип пакуванняУпаковка
Структура нитки Монофіламентна Товщина нитки USP(EP) 3/0(2,0)
Наявність насічки ні Тип згину голки1/2 кола Наявність голки так
Кількість голок Одно-голкова Матеріал нитки Сополімер Довжина нитки 0.7 , метр
Тип голки Зворотньо-ріжуча Біодеструкція так Довжина голки 23.0 , міліметр
Наявність петлі ні Стерильність так Наявність покриття ні</t>
  </si>
  <si>
    <t>Посилання на е маркеті</t>
  </si>
  <si>
    <t>Тезнічні характеристики на е маркеті</t>
  </si>
  <si>
    <t>Назва твару або еквівалент</t>
  </si>
  <si>
    <t>ВСЬОГО:</t>
  </si>
  <si>
    <t>Обгрунтування технічних, якісних і кількісних характеристик:  на закупівлю по предмету закупівлі код ДК 024:2023 - 33140000-3-медичні матеріали (матеріали для накладання хірургічних швів ) за кошти спеціального фонду (запит ціни пропозицій)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</si>
</sst>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 Cyr"/>
      <charset val="204"/>
    </font>
    <font>
      <b/>
      <sz val="11"/>
      <name val="Calibri"/>
      <family val="2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21212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0"/>
      <color theme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8" fillId="0" borderId="0" applyNumberFormat="0" applyFill="0" applyBorder="0" applyAlignment="0" applyProtection="0"/>
  </cellStyleXfs>
  <cellXfs count="48">
    <xf numFmtId="0" fontId="0" fillId="0" borderId="0" xfId="0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 wrapText="1"/>
    </xf>
    <xf numFmtId="0" fontId="5" fillId="0" borderId="0" xfId="0" applyFont="1" applyFill="1"/>
    <xf numFmtId="0" fontId="6" fillId="0" borderId="0" xfId="0" applyFont="1" applyFill="1"/>
    <xf numFmtId="0" fontId="5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top" wrapText="1"/>
    </xf>
    <xf numFmtId="0" fontId="13" fillId="0" borderId="1" xfId="0" applyFont="1" applyBorder="1"/>
    <xf numFmtId="0" fontId="15" fillId="2" borderId="1" xfId="5" applyFont="1" applyFill="1" applyBorder="1" applyAlignment="1">
      <alignment vertical="top" wrapText="1"/>
    </xf>
    <xf numFmtId="0" fontId="10" fillId="0" borderId="1" xfId="0" applyFont="1" applyBorder="1"/>
    <xf numFmtId="0" fontId="9" fillId="0" borderId="1" xfId="0" applyFont="1" applyBorder="1"/>
    <xf numFmtId="0" fontId="17" fillId="0" borderId="0" xfId="0" applyFont="1"/>
    <xf numFmtId="0" fontId="0" fillId="0" borderId="0" xfId="0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4" fontId="10" fillId="0" borderId="1" xfId="0" applyNumberFormat="1" applyFont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3" fillId="0" borderId="0" xfId="0" applyFont="1"/>
    <xf numFmtId="0" fontId="6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2" borderId="1" xfId="5" applyFill="1" applyBorder="1" applyAlignment="1">
      <alignment vertical="top" wrapText="1"/>
    </xf>
    <xf numFmtId="0" fontId="8" fillId="0" borderId="1" xfId="5" applyFill="1" applyBorder="1" applyAlignment="1">
      <alignment vertical="top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4" fontId="9" fillId="0" borderId="2" xfId="0" applyNumberFormat="1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 vertical="center" wrapText="1"/>
    </xf>
    <xf numFmtId="4" fontId="9" fillId="0" borderId="4" xfId="0" applyNumberFormat="1" applyFont="1" applyFill="1" applyBorder="1" applyAlignment="1">
      <alignment horizontal="center" vertical="center" wrapText="1"/>
    </xf>
  </cellXfs>
  <cellStyles count="6">
    <cellStyle name="Гіперпосилання" xfId="5" builtinId="8"/>
    <cellStyle name="Звичайний" xfId="0" builtinId="0"/>
    <cellStyle name="Звичайний 2" xfId="2" xr:uid="{1561B5B3-D01A-4C40-BF02-CA362288347C}"/>
    <cellStyle name="Звичайний 2 2" xfId="1" xr:uid="{37B3DECB-0B48-48A1-8A64-EDF68EEFDAEC}"/>
    <cellStyle name="Звичайний 2 2 2 2" xfId="4" xr:uid="{EF70B40C-C566-46E5-B7C5-0E85B08ABA09}"/>
    <cellStyle name="Звичайний 6" xfId="3" xr:uid="{2D4EDFBE-3551-429D-A2DA-302640E5DF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gov.e-tender.ua/v2/ProzorroMarket/Product?id=68e5202a2c1f421dbf91c5ea5e62cda6" TargetMode="External"/><Relationship Id="rId13" Type="http://schemas.openxmlformats.org/officeDocument/2006/relationships/hyperlink" Target="https://gov.e-tender.ua/v2/ProzorroMarket/Product?id=fea1766031954b7c828ba501f1b1daa2" TargetMode="External"/><Relationship Id="rId3" Type="http://schemas.openxmlformats.org/officeDocument/2006/relationships/hyperlink" Target="https://gov.e-tender.ua/v2/ProzorroMarket/Product?id=173e7f49a9ad48c59fb19746b0dfa837" TargetMode="External"/><Relationship Id="rId7" Type="http://schemas.openxmlformats.org/officeDocument/2006/relationships/hyperlink" Target="https://gov.e-tender.ua/v2/ProzorroMarket/Product?id=af50682d0b244890b64ac31da5424bd9" TargetMode="External"/><Relationship Id="rId12" Type="http://schemas.openxmlformats.org/officeDocument/2006/relationships/hyperlink" Target="https://gov.e-tender.ua/v2/ProzorroMarket/Product?id=00ab53cbe23e47ffa401b259fed9d3e4" TargetMode="External"/><Relationship Id="rId2" Type="http://schemas.openxmlformats.org/officeDocument/2006/relationships/hyperlink" Target="https://gov.e-tender.ua/v2/ProzorroMarket/Product?id=3986dda9b8f94a5d81764addd837be89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gov.e-tender.ua/v2/ProzorroMarket/Product?id=7cdc46469aad45a88d13a69ea53f0ac3" TargetMode="External"/><Relationship Id="rId6" Type="http://schemas.openxmlformats.org/officeDocument/2006/relationships/hyperlink" Target="https://gov.e-tender.ua/v2/ProzorroMarket/Product?id=47318f48b9894001aa64f9649eca9bd8" TargetMode="External"/><Relationship Id="rId11" Type="http://schemas.openxmlformats.org/officeDocument/2006/relationships/hyperlink" Target="https://gov.e-tender.ua/v2/ProzorroMarket/Product?id=bce1862f08bf4c51ba6b5f4f76ffd29c" TargetMode="External"/><Relationship Id="rId5" Type="http://schemas.openxmlformats.org/officeDocument/2006/relationships/hyperlink" Target="https://gov.e-tender.ua/v2/ProzorroMarket/Product?id=200aee1e6b6c47c1aa23392fa4c83316" TargetMode="External"/><Relationship Id="rId15" Type="http://schemas.openxmlformats.org/officeDocument/2006/relationships/hyperlink" Target="https://gov.e-tender.ua/v2/ProzorroMarket/Product?id=3635f660d8d24bbc995eb081e94b7c95" TargetMode="External"/><Relationship Id="rId10" Type="http://schemas.openxmlformats.org/officeDocument/2006/relationships/hyperlink" Target="https://gov.e-tender.ua/v2/ProzorroMarket/Product?id=49ffa4c025dd409abfe0657c2709a284" TargetMode="External"/><Relationship Id="rId4" Type="http://schemas.openxmlformats.org/officeDocument/2006/relationships/hyperlink" Target="https://gov.e-tender.ua/v2/ProzorroMarket/Product?id=008e1797d9cf411887b0e5574056aa8d" TargetMode="External"/><Relationship Id="rId9" Type="http://schemas.openxmlformats.org/officeDocument/2006/relationships/hyperlink" Target="https://gov.e-tender.ua/v2/ProzorroMarket/Product?id=bb750bb0a1f5453a96ca87067d04ccb2" TargetMode="External"/><Relationship Id="rId14" Type="http://schemas.openxmlformats.org/officeDocument/2006/relationships/hyperlink" Target="https://gov.e-tender.ua/v2/ProzorroMarket/Product?id=ef82862edf6d4270933ac2c36d43097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2CC16-6ED2-4F2B-85C8-7D30CAAA8099}">
  <dimension ref="A1:WUY24"/>
  <sheetViews>
    <sheetView tabSelected="1" workbookViewId="0">
      <selection activeCell="G7" sqref="G1:K1048576"/>
    </sheetView>
  </sheetViews>
  <sheetFormatPr defaultRowHeight="15" x14ac:dyDescent="0.25"/>
  <cols>
    <col min="1" max="1" width="4" style="31" customWidth="1"/>
    <col min="2" max="2" width="19" style="3" customWidth="1"/>
    <col min="3" max="3" width="8.7109375" style="4"/>
    <col min="4" max="4" width="7" style="4" customWidth="1"/>
    <col min="5" max="5" width="9.140625" style="4"/>
    <col min="6" max="6" width="8.7109375" style="4"/>
    <col min="7" max="8" width="8.7109375" style="5"/>
    <col min="9" max="9" width="11.140625" style="5" customWidth="1"/>
    <col min="10" max="10" width="13" style="5" customWidth="1"/>
    <col min="11" max="11" width="24" style="9" customWidth="1"/>
    <col min="12" max="12" width="43" style="9" customWidth="1"/>
  </cols>
  <sheetData>
    <row r="1" spans="1:16119" ht="62.25" customHeight="1" x14ac:dyDescent="0.25">
      <c r="B1" s="39" t="s">
        <v>59</v>
      </c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6119" s="6" customFormat="1" ht="14.45" customHeight="1" x14ac:dyDescent="0.2">
      <c r="A2" s="34" t="s">
        <v>11</v>
      </c>
      <c r="B2" s="40" t="s">
        <v>57</v>
      </c>
      <c r="C2" s="40" t="s">
        <v>19</v>
      </c>
      <c r="D2" s="40" t="s">
        <v>22</v>
      </c>
      <c r="E2" s="40" t="s">
        <v>24</v>
      </c>
      <c r="F2" s="40" t="s">
        <v>23</v>
      </c>
      <c r="G2" s="45" t="s">
        <v>20</v>
      </c>
      <c r="H2" s="45" t="s">
        <v>21</v>
      </c>
      <c r="I2" s="45" t="s">
        <v>17</v>
      </c>
      <c r="J2" s="45" t="s">
        <v>18</v>
      </c>
      <c r="K2" s="36" t="s">
        <v>55</v>
      </c>
      <c r="L2" s="36" t="s">
        <v>56</v>
      </c>
    </row>
    <row r="3" spans="1:16119" s="7" customFormat="1" ht="12" x14ac:dyDescent="0.2">
      <c r="A3" s="35"/>
      <c r="B3" s="40"/>
      <c r="C3" s="40"/>
      <c r="D3" s="40"/>
      <c r="E3" s="40"/>
      <c r="F3" s="40"/>
      <c r="G3" s="46"/>
      <c r="H3" s="46"/>
      <c r="I3" s="46"/>
      <c r="J3" s="46"/>
      <c r="K3" s="43"/>
      <c r="L3" s="37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</row>
    <row r="4" spans="1:16119" s="7" customFormat="1" ht="12" x14ac:dyDescent="0.2">
      <c r="A4" s="35"/>
      <c r="B4" s="40"/>
      <c r="C4" s="40"/>
      <c r="D4" s="40"/>
      <c r="E4" s="40"/>
      <c r="F4" s="40"/>
      <c r="G4" s="46"/>
      <c r="H4" s="46"/>
      <c r="I4" s="46"/>
      <c r="J4" s="46"/>
      <c r="K4" s="43"/>
      <c r="L4" s="37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</row>
    <row r="5" spans="1:16119" s="7" customFormat="1" ht="12" x14ac:dyDescent="0.2">
      <c r="A5" s="35"/>
      <c r="B5" s="40"/>
      <c r="C5" s="40"/>
      <c r="D5" s="40"/>
      <c r="E5" s="40"/>
      <c r="F5" s="40"/>
      <c r="G5" s="46"/>
      <c r="H5" s="46"/>
      <c r="I5" s="46"/>
      <c r="J5" s="46"/>
      <c r="K5" s="43"/>
      <c r="L5" s="37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</row>
    <row r="6" spans="1:16119" s="7" customFormat="1" ht="12" x14ac:dyDescent="0.2">
      <c r="A6" s="35"/>
      <c r="B6" s="40"/>
      <c r="C6" s="40"/>
      <c r="D6" s="40"/>
      <c r="E6" s="40"/>
      <c r="F6" s="40"/>
      <c r="G6" s="47"/>
      <c r="H6" s="47"/>
      <c r="I6" s="47"/>
      <c r="J6" s="47"/>
      <c r="K6" s="44"/>
      <c r="L6" s="3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</row>
    <row r="7" spans="1:16119" s="2" customFormat="1" ht="95.25" customHeight="1" x14ac:dyDescent="0.2">
      <c r="A7" s="33">
        <v>1</v>
      </c>
      <c r="B7" s="10" t="s">
        <v>12</v>
      </c>
      <c r="C7" s="16" t="s">
        <v>0</v>
      </c>
      <c r="D7" s="16"/>
      <c r="E7" s="16">
        <v>36</v>
      </c>
      <c r="F7" s="17">
        <f>D7+E7</f>
        <v>36</v>
      </c>
      <c r="G7" s="28">
        <v>127.16</v>
      </c>
      <c r="H7" s="28">
        <f t="shared" ref="H7:H21" si="0">G7*1.07</f>
        <v>136.06120000000001</v>
      </c>
      <c r="I7" s="28">
        <f>G7*F7</f>
        <v>4577.76</v>
      </c>
      <c r="J7" s="28">
        <f>H7*F7</f>
        <v>4898.2032000000008</v>
      </c>
      <c r="K7" s="22" t="s">
        <v>25</v>
      </c>
      <c r="L7" s="12" t="s">
        <v>26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</row>
    <row r="8" spans="1:16119" s="2" customFormat="1" ht="141.75" customHeight="1" x14ac:dyDescent="0.2">
      <c r="A8" s="33">
        <v>2</v>
      </c>
      <c r="B8" s="10" t="s">
        <v>13</v>
      </c>
      <c r="C8" s="16" t="s">
        <v>0</v>
      </c>
      <c r="D8" s="16"/>
      <c r="E8" s="16">
        <v>396</v>
      </c>
      <c r="F8" s="17">
        <f t="shared" ref="F8:F21" si="1">D8+E8</f>
        <v>396</v>
      </c>
      <c r="G8" s="28">
        <v>141.41</v>
      </c>
      <c r="H8" s="28">
        <f t="shared" si="0"/>
        <v>151.30870000000002</v>
      </c>
      <c r="I8" s="28">
        <f t="shared" ref="I8:I21" si="2">G8*F8</f>
        <v>55998.36</v>
      </c>
      <c r="J8" s="28">
        <f t="shared" ref="J8:J21" si="3">H8*F8</f>
        <v>59918.245200000005</v>
      </c>
      <c r="K8" s="41" t="s">
        <v>27</v>
      </c>
      <c r="L8" s="12" t="s">
        <v>28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</row>
    <row r="9" spans="1:16119" s="2" customFormat="1" ht="102" x14ac:dyDescent="0.2">
      <c r="A9" s="33">
        <v>3</v>
      </c>
      <c r="B9" s="10" t="s">
        <v>14</v>
      </c>
      <c r="C9" s="16" t="s">
        <v>0</v>
      </c>
      <c r="D9" s="16"/>
      <c r="E9" s="16">
        <v>30</v>
      </c>
      <c r="F9" s="17">
        <f t="shared" si="1"/>
        <v>30</v>
      </c>
      <c r="G9" s="28">
        <v>137.51</v>
      </c>
      <c r="H9" s="28">
        <f t="shared" si="0"/>
        <v>147.13569999999999</v>
      </c>
      <c r="I9" s="28">
        <f t="shared" si="2"/>
        <v>4125.2999999999993</v>
      </c>
      <c r="J9" s="28">
        <f t="shared" si="3"/>
        <v>4414.0709999999999</v>
      </c>
      <c r="K9" s="41" t="s">
        <v>29</v>
      </c>
      <c r="L9" s="13" t="s">
        <v>30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</row>
    <row r="10" spans="1:16119" s="7" customFormat="1" ht="88.5" customHeight="1" x14ac:dyDescent="0.2">
      <c r="A10" s="33">
        <v>4</v>
      </c>
      <c r="B10" s="14" t="s">
        <v>15</v>
      </c>
      <c r="C10" s="18" t="s">
        <v>0</v>
      </c>
      <c r="D10" s="18"/>
      <c r="E10" s="18">
        <v>36</v>
      </c>
      <c r="F10" s="19">
        <f t="shared" si="1"/>
        <v>36</v>
      </c>
      <c r="G10" s="29">
        <v>573.46</v>
      </c>
      <c r="H10" s="29">
        <f t="shared" si="0"/>
        <v>613.60220000000004</v>
      </c>
      <c r="I10" s="29">
        <f t="shared" si="2"/>
        <v>20644.560000000001</v>
      </c>
      <c r="J10" s="29">
        <f t="shared" si="3"/>
        <v>22089.679200000002</v>
      </c>
      <c r="K10" s="41" t="s">
        <v>31</v>
      </c>
      <c r="L10" s="12" t="s">
        <v>32</v>
      </c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</row>
    <row r="11" spans="1:16119" s="2" customFormat="1" ht="89.25" customHeight="1" x14ac:dyDescent="0.2">
      <c r="A11" s="33">
        <v>5</v>
      </c>
      <c r="B11" s="10" t="s">
        <v>1</v>
      </c>
      <c r="C11" s="16" t="s">
        <v>0</v>
      </c>
      <c r="D11" s="16"/>
      <c r="E11" s="16">
        <v>108</v>
      </c>
      <c r="F11" s="17">
        <f t="shared" si="1"/>
        <v>108</v>
      </c>
      <c r="G11" s="28">
        <v>218.63</v>
      </c>
      <c r="H11" s="28">
        <f t="shared" si="0"/>
        <v>233.9341</v>
      </c>
      <c r="I11" s="28">
        <f t="shared" si="2"/>
        <v>23612.04</v>
      </c>
      <c r="J11" s="28">
        <f t="shared" si="3"/>
        <v>25264.882799999999</v>
      </c>
      <c r="K11" s="41" t="s">
        <v>33</v>
      </c>
      <c r="L11" s="15" t="s">
        <v>34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</row>
    <row r="12" spans="1:16119" s="2" customFormat="1" ht="89.25" x14ac:dyDescent="0.2">
      <c r="A12" s="33">
        <v>6</v>
      </c>
      <c r="B12" s="10" t="s">
        <v>2</v>
      </c>
      <c r="C12" s="16" t="s">
        <v>0</v>
      </c>
      <c r="D12" s="16"/>
      <c r="E12" s="16">
        <v>108</v>
      </c>
      <c r="F12" s="17">
        <f t="shared" si="1"/>
        <v>108</v>
      </c>
      <c r="G12" s="28">
        <v>190.4</v>
      </c>
      <c r="H12" s="28">
        <f t="shared" si="0"/>
        <v>203.72800000000001</v>
      </c>
      <c r="I12" s="28">
        <f t="shared" si="2"/>
        <v>20563.2</v>
      </c>
      <c r="J12" s="28">
        <f t="shared" si="3"/>
        <v>22002.624</v>
      </c>
      <c r="K12" s="41" t="s">
        <v>35</v>
      </c>
      <c r="L12" s="15" t="s">
        <v>36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</row>
    <row r="13" spans="1:16119" s="2" customFormat="1" ht="102" x14ac:dyDescent="0.2">
      <c r="A13" s="33">
        <v>7</v>
      </c>
      <c r="B13" s="10" t="s">
        <v>16</v>
      </c>
      <c r="C13" s="16" t="s">
        <v>0</v>
      </c>
      <c r="D13" s="16"/>
      <c r="E13" s="16">
        <v>48</v>
      </c>
      <c r="F13" s="17">
        <f t="shared" si="1"/>
        <v>48</v>
      </c>
      <c r="G13" s="28">
        <v>424.24</v>
      </c>
      <c r="H13" s="28">
        <f t="shared" si="0"/>
        <v>453.93680000000006</v>
      </c>
      <c r="I13" s="28">
        <f t="shared" si="2"/>
        <v>20363.52</v>
      </c>
      <c r="J13" s="28">
        <f t="shared" si="3"/>
        <v>21788.966400000005</v>
      </c>
      <c r="K13" s="41" t="s">
        <v>37</v>
      </c>
      <c r="L13" s="12" t="s">
        <v>38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</row>
    <row r="14" spans="1:16119" s="7" customFormat="1" ht="89.25" x14ac:dyDescent="0.2">
      <c r="A14" s="33">
        <v>8</v>
      </c>
      <c r="B14" s="14" t="s">
        <v>3</v>
      </c>
      <c r="C14" s="18" t="s">
        <v>0</v>
      </c>
      <c r="D14" s="18"/>
      <c r="E14" s="18">
        <v>50</v>
      </c>
      <c r="F14" s="19">
        <f t="shared" si="1"/>
        <v>50</v>
      </c>
      <c r="G14" s="29">
        <v>333.35</v>
      </c>
      <c r="H14" s="29">
        <f t="shared" si="0"/>
        <v>356.68450000000007</v>
      </c>
      <c r="I14" s="29">
        <f t="shared" si="2"/>
        <v>16667.5</v>
      </c>
      <c r="J14" s="29">
        <f t="shared" si="3"/>
        <v>17834.225000000002</v>
      </c>
      <c r="K14" s="42" t="s">
        <v>39</v>
      </c>
      <c r="L14" s="20" t="s">
        <v>40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</row>
    <row r="15" spans="1:16119" s="2" customFormat="1" ht="75" x14ac:dyDescent="0.2">
      <c r="A15" s="33">
        <v>9</v>
      </c>
      <c r="B15" s="10" t="s">
        <v>4</v>
      </c>
      <c r="C15" s="16" t="s">
        <v>0</v>
      </c>
      <c r="D15" s="16"/>
      <c r="E15" s="16">
        <v>96</v>
      </c>
      <c r="F15" s="17">
        <f t="shared" si="1"/>
        <v>96</v>
      </c>
      <c r="G15" s="28">
        <v>206.05</v>
      </c>
      <c r="H15" s="28">
        <f t="shared" si="0"/>
        <v>220.47350000000003</v>
      </c>
      <c r="I15" s="28">
        <f t="shared" si="2"/>
        <v>19780.800000000003</v>
      </c>
      <c r="J15" s="28">
        <f t="shared" si="3"/>
        <v>21165.456000000002</v>
      </c>
      <c r="K15" s="41" t="s">
        <v>41</v>
      </c>
      <c r="L15" s="15" t="s">
        <v>42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</row>
    <row r="16" spans="1:16119" s="2" customFormat="1" ht="45" customHeight="1" x14ac:dyDescent="0.2">
      <c r="A16" s="33">
        <v>10</v>
      </c>
      <c r="B16" s="10" t="s">
        <v>5</v>
      </c>
      <c r="C16" s="16" t="s">
        <v>0</v>
      </c>
      <c r="D16" s="16"/>
      <c r="E16" s="16">
        <v>108</v>
      </c>
      <c r="F16" s="17">
        <f t="shared" si="1"/>
        <v>108</v>
      </c>
      <c r="G16" s="28">
        <v>121.21</v>
      </c>
      <c r="H16" s="28">
        <f t="shared" si="0"/>
        <v>129.69470000000001</v>
      </c>
      <c r="I16" s="28">
        <f t="shared" si="2"/>
        <v>13090.679999999998</v>
      </c>
      <c r="J16" s="28">
        <f t="shared" si="3"/>
        <v>14007.027600000001</v>
      </c>
      <c r="K16" s="41" t="s">
        <v>43</v>
      </c>
      <c r="L16" s="12" t="s">
        <v>44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</row>
    <row r="17" spans="1:16119" s="2" customFormat="1" ht="75" x14ac:dyDescent="0.2">
      <c r="A17" s="33">
        <v>11</v>
      </c>
      <c r="B17" s="10" t="s">
        <v>6</v>
      </c>
      <c r="C17" s="16" t="s">
        <v>0</v>
      </c>
      <c r="D17" s="16"/>
      <c r="E17" s="16">
        <v>108</v>
      </c>
      <c r="F17" s="17">
        <f t="shared" si="1"/>
        <v>108</v>
      </c>
      <c r="G17" s="28">
        <v>202.03</v>
      </c>
      <c r="H17" s="28">
        <f t="shared" si="0"/>
        <v>216.1721</v>
      </c>
      <c r="I17" s="28">
        <f t="shared" si="2"/>
        <v>21819.24</v>
      </c>
      <c r="J17" s="28">
        <f t="shared" si="3"/>
        <v>23346.586800000001</v>
      </c>
      <c r="K17" s="41" t="s">
        <v>45</v>
      </c>
      <c r="L17" s="12" t="s">
        <v>46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</row>
    <row r="18" spans="1:16119" s="2" customFormat="1" ht="89.25" x14ac:dyDescent="0.2">
      <c r="A18" s="33">
        <v>12</v>
      </c>
      <c r="B18" s="10" t="s">
        <v>7</v>
      </c>
      <c r="C18" s="16" t="s">
        <v>0</v>
      </c>
      <c r="D18" s="16">
        <v>180</v>
      </c>
      <c r="E18" s="16">
        <v>144</v>
      </c>
      <c r="F18" s="17">
        <f t="shared" si="1"/>
        <v>324</v>
      </c>
      <c r="G18" s="28">
        <v>96.91</v>
      </c>
      <c r="H18" s="28">
        <f t="shared" si="0"/>
        <v>103.69370000000001</v>
      </c>
      <c r="I18" s="28">
        <f t="shared" si="2"/>
        <v>31398.84</v>
      </c>
      <c r="J18" s="28">
        <f t="shared" si="3"/>
        <v>33596.758800000003</v>
      </c>
      <c r="K18" s="41" t="s">
        <v>47</v>
      </c>
      <c r="L18" s="12" t="s">
        <v>48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</row>
    <row r="19" spans="1:16119" s="2" customFormat="1" ht="130.5" customHeight="1" x14ac:dyDescent="0.2">
      <c r="A19" s="33">
        <v>13</v>
      </c>
      <c r="B19" s="10" t="s">
        <v>8</v>
      </c>
      <c r="C19" s="16" t="s">
        <v>0</v>
      </c>
      <c r="D19" s="16">
        <v>108</v>
      </c>
      <c r="E19" s="16">
        <v>108</v>
      </c>
      <c r="F19" s="17">
        <f t="shared" si="1"/>
        <v>216</v>
      </c>
      <c r="G19" s="28">
        <v>120.06</v>
      </c>
      <c r="H19" s="28">
        <f t="shared" si="0"/>
        <v>128.46420000000001</v>
      </c>
      <c r="I19" s="28">
        <f t="shared" si="2"/>
        <v>25932.959999999999</v>
      </c>
      <c r="J19" s="28">
        <f t="shared" si="3"/>
        <v>27748.267200000002</v>
      </c>
      <c r="K19" s="41" t="s">
        <v>49</v>
      </c>
      <c r="L19" s="12" t="s">
        <v>50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</row>
    <row r="20" spans="1:16119" s="2" customFormat="1" ht="137.25" customHeight="1" x14ac:dyDescent="0.2">
      <c r="A20" s="33">
        <v>14</v>
      </c>
      <c r="B20" s="10" t="s">
        <v>9</v>
      </c>
      <c r="C20" s="16" t="s">
        <v>0</v>
      </c>
      <c r="D20" s="16">
        <v>72</v>
      </c>
      <c r="E20" s="16"/>
      <c r="F20" s="17">
        <f t="shared" si="1"/>
        <v>72</v>
      </c>
      <c r="G20" s="28">
        <v>118.81</v>
      </c>
      <c r="H20" s="28">
        <f t="shared" si="0"/>
        <v>127.12670000000001</v>
      </c>
      <c r="I20" s="28">
        <f t="shared" si="2"/>
        <v>8554.32</v>
      </c>
      <c r="J20" s="28">
        <f t="shared" si="3"/>
        <v>9153.1224000000002</v>
      </c>
      <c r="K20" s="41" t="s">
        <v>51</v>
      </c>
      <c r="L20" s="12" t="s">
        <v>52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</row>
    <row r="21" spans="1:16119" s="2" customFormat="1" ht="154.5" customHeight="1" x14ac:dyDescent="0.2">
      <c r="A21" s="33">
        <v>15</v>
      </c>
      <c r="B21" s="10" t="s">
        <v>10</v>
      </c>
      <c r="C21" s="16" t="s">
        <v>0</v>
      </c>
      <c r="D21" s="16">
        <v>108</v>
      </c>
      <c r="E21" s="16">
        <v>180</v>
      </c>
      <c r="F21" s="17">
        <f t="shared" si="1"/>
        <v>288</v>
      </c>
      <c r="G21" s="28">
        <v>170.84</v>
      </c>
      <c r="H21" s="28">
        <f t="shared" si="0"/>
        <v>182.79880000000003</v>
      </c>
      <c r="I21" s="28">
        <f t="shared" si="2"/>
        <v>49201.919999999998</v>
      </c>
      <c r="J21" s="28">
        <f t="shared" si="3"/>
        <v>52646.054400000008</v>
      </c>
      <c r="K21" s="41" t="s">
        <v>53</v>
      </c>
      <c r="L21" s="12" t="s">
        <v>54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</row>
    <row r="22" spans="1:16119" s="2" customFormat="1" ht="30" customHeight="1" x14ac:dyDescent="0.2">
      <c r="A22" s="21"/>
      <c r="B22" s="24" t="s">
        <v>58</v>
      </c>
      <c r="C22" s="11"/>
      <c r="D22" s="11"/>
      <c r="E22" s="11"/>
      <c r="F22" s="11"/>
      <c r="G22" s="11"/>
      <c r="H22" s="11"/>
      <c r="I22" s="11"/>
      <c r="J22" s="30">
        <f>SUM(J7:J21)</f>
        <v>359874.17000000004</v>
      </c>
      <c r="K22" s="23"/>
      <c r="L22" s="1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</row>
    <row r="23" spans="1:16119" s="2" customFormat="1" ht="12" x14ac:dyDescent="0.2">
      <c r="A23" s="32"/>
      <c r="L23" s="8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</row>
    <row r="24" spans="1:16119" s="2" customFormat="1" ht="18.75" x14ac:dyDescent="0.3">
      <c r="A24" s="32"/>
      <c r="B24" s="25"/>
      <c r="C24" s="25"/>
      <c r="D24" s="25"/>
      <c r="E24" s="25"/>
      <c r="F24" s="26"/>
      <c r="G24" s="25"/>
      <c r="H24" s="26"/>
      <c r="I24" s="26"/>
      <c r="K24" s="25"/>
      <c r="L24" s="2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</row>
  </sheetData>
  <mergeCells count="13">
    <mergeCell ref="G2:G6"/>
    <mergeCell ref="H2:H6"/>
    <mergeCell ref="I2:I6"/>
    <mergeCell ref="B2:B6"/>
    <mergeCell ref="C2:C6"/>
    <mergeCell ref="F2:F6"/>
    <mergeCell ref="D2:D6"/>
    <mergeCell ref="E2:E6"/>
    <mergeCell ref="A2:A6"/>
    <mergeCell ref="K2:K6"/>
    <mergeCell ref="L2:L6"/>
    <mergeCell ref="B1:L1"/>
    <mergeCell ref="J2:J6"/>
  </mergeCells>
  <phoneticPr fontId="7" type="noConversion"/>
  <hyperlinks>
    <hyperlink ref="K21" r:id="rId1" xr:uid="{29846105-BE60-4336-9295-A9E47D87FAE3}"/>
    <hyperlink ref="K20" r:id="rId2" xr:uid="{6CCE0A0A-EE30-4398-80B1-2A1C12E9FEE7}"/>
    <hyperlink ref="K19" r:id="rId3" xr:uid="{6EACDA28-96ED-4424-AFEF-0147D34CBBC7}"/>
    <hyperlink ref="K18" r:id="rId4" xr:uid="{8C7F7AD9-2019-4A97-8ED8-63DD65B30CBB}"/>
    <hyperlink ref="K17" r:id="rId5" xr:uid="{10F3300C-74E8-4872-8B03-92F0F4EFE4CB}"/>
    <hyperlink ref="K16" r:id="rId6" xr:uid="{7FEC563E-0E54-4930-811A-1E9B9F9B4DCB}"/>
    <hyperlink ref="K15" r:id="rId7" xr:uid="{690F742A-72F3-457D-A8A6-38F98E6C19A4}"/>
    <hyperlink ref="K14" r:id="rId8" xr:uid="{FE392366-6C58-471F-8C21-CB39889B029C}"/>
    <hyperlink ref="K13" r:id="rId9" xr:uid="{2C9E61E1-5DA3-4A32-A9E2-A205E044FA24}"/>
    <hyperlink ref="K12" r:id="rId10" xr:uid="{FBB28DDD-0554-4AA2-8023-5960B2F79B7C}"/>
    <hyperlink ref="K11" r:id="rId11" xr:uid="{B32C4D35-C785-4671-9DEF-8B2E85CE7AE5}"/>
    <hyperlink ref="K10" r:id="rId12" xr:uid="{26C2A029-930C-4CDE-8036-EFFDEB97B64E}"/>
    <hyperlink ref="K9" r:id="rId13" xr:uid="{5770D111-5A84-4227-A13E-BD06ADBE0375}"/>
    <hyperlink ref="K8" r:id="rId14" xr:uid="{9DC42EA8-94A4-46B5-862C-0C7C363BAB29}"/>
    <hyperlink ref="K7" r:id="rId15" xr:uid="{9D968D50-B899-4832-A6E8-2D82A1E7D80C}"/>
  </hyperlinks>
  <pageMargins left="0.7" right="0.7" top="0.75" bottom="0.75" header="0.3" footer="0.3"/>
  <pageSetup paperSize="9" scale="75" orientation="landscape" copies="2"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ЗЦП</vt:lpstr>
      <vt:lpstr>ЗЦП!Область_друку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Роман</dc:creator>
  <cp:lastModifiedBy>User</cp:lastModifiedBy>
  <cp:lastPrinted>2025-04-29T06:58:12Z</cp:lastPrinted>
  <dcterms:created xsi:type="dcterms:W3CDTF">2025-04-23T06:12:29Z</dcterms:created>
  <dcterms:modified xsi:type="dcterms:W3CDTF">2025-04-29T07:03:59Z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2025-04-23T08:34:56Z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746a258c-f85f-476f-8795-41ce905ead20</vt:lpwstr>
  </property>
  <property fmtid="{D5CDD505-2E9C-101B-9397-08002B2CF9AE}" pid="8" name="MSIP_Label_a8de25a8-ef47-40a7-b7ec-c38f3edc2acf_ContentBits">
    <vt:lpwstr>0</vt:lpwstr>
  </property>
</Properties>
</file>