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E:\FLASH DRIVE\Відкриті торги 2025 з особливостями\2220\Реагенти Генетика Онкогенетика ТКМ 19 нам. 2561000,00   ТКМ\"/>
    </mc:Choice>
  </mc:AlternateContent>
  <xr:revisionPtr revIDLastSave="0" documentId="8_{4E470C50-9D62-4810-9AE0-D516864FE75D}" xr6:coauthVersionLast="36" xr6:coauthVersionMax="36" xr10:uidLastSave="{00000000-0000-0000-0000-000000000000}"/>
  <bookViews>
    <workbookView xWindow="0" yWindow="0" windowWidth="22260" windowHeight="12645" xr2:uid="{00000000-000D-0000-FFFF-FFFF00000000}"/>
  </bookViews>
  <sheets>
    <sheet name="Аркуш1"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23" i="1" l="1"/>
  <c r="K23" i="1"/>
  <c r="I23" i="1"/>
  <c r="M23" i="1" s="1"/>
  <c r="L22" i="1"/>
  <c r="K22" i="1"/>
  <c r="I22" i="1"/>
  <c r="L21" i="1"/>
  <c r="K21" i="1"/>
  <c r="I21" i="1"/>
  <c r="M21" i="1" s="1"/>
  <c r="L20" i="1"/>
  <c r="K20" i="1"/>
  <c r="I20" i="1"/>
  <c r="M20" i="1" s="1"/>
  <c r="L19" i="1"/>
  <c r="K19" i="1"/>
  <c r="M19" i="1" s="1"/>
  <c r="I19" i="1"/>
  <c r="L18" i="1"/>
  <c r="K18" i="1"/>
  <c r="I18" i="1"/>
  <c r="M18" i="1" s="1"/>
  <c r="M17" i="1"/>
  <c r="L17" i="1"/>
  <c r="K17" i="1"/>
  <c r="I17" i="1"/>
  <c r="L16" i="1"/>
  <c r="K16" i="1"/>
  <c r="I16" i="1"/>
  <c r="L15" i="1"/>
  <c r="K15" i="1"/>
  <c r="I15" i="1"/>
  <c r="M15" i="1" s="1"/>
  <c r="L14" i="1"/>
  <c r="K14" i="1"/>
  <c r="I14" i="1"/>
  <c r="M14" i="1" s="1"/>
  <c r="L13" i="1"/>
  <c r="K13" i="1"/>
  <c r="I13" i="1"/>
  <c r="L12" i="1"/>
  <c r="K12" i="1"/>
  <c r="I12" i="1"/>
  <c r="M12" i="1" s="1"/>
  <c r="L11" i="1"/>
  <c r="K11" i="1"/>
  <c r="I11" i="1"/>
  <c r="M11" i="1" s="1"/>
  <c r="L10" i="1"/>
  <c r="K10" i="1"/>
  <c r="M10" i="1" s="1"/>
  <c r="I10" i="1"/>
  <c r="L9" i="1"/>
  <c r="K9" i="1"/>
  <c r="I9" i="1"/>
  <c r="M9" i="1" s="1"/>
  <c r="M8" i="1"/>
  <c r="L8" i="1"/>
  <c r="K8" i="1"/>
  <c r="I8" i="1"/>
  <c r="L7" i="1"/>
  <c r="K7" i="1"/>
  <c r="I7" i="1"/>
  <c r="L6" i="1"/>
  <c r="K6" i="1"/>
  <c r="I6" i="1"/>
  <c r="M6" i="1" s="1"/>
  <c r="L5" i="1"/>
  <c r="K5" i="1"/>
  <c r="I5" i="1"/>
  <c r="I24" i="1" s="1"/>
  <c r="M7" i="1" l="1"/>
  <c r="M16" i="1"/>
  <c r="M5" i="1"/>
  <c r="M24" i="1" s="1"/>
  <c r="M13" i="1"/>
  <c r="M22" i="1"/>
  <c r="K24" i="1"/>
</calcChain>
</file>

<file path=xl/sharedStrings.xml><?xml version="1.0" encoding="utf-8"?>
<sst xmlns="http://schemas.openxmlformats.org/spreadsheetml/2006/main" count="126" uniqueCount="68">
  <si>
    <t xml:space="preserve">ІНФОРМАЦІЯ
про необхідні технічні, якісні та кількісні характеристики предмету закупівлі лікарські засоби різні - ДК 021:2015:33690000-3: (Лікарські засоби різні)    </t>
  </si>
  <si>
    <t>№ п/</t>
  </si>
  <si>
    <t>Найменування товару або еквівалент</t>
  </si>
  <si>
    <t>МТВ</t>
  </si>
  <si>
    <t>Код НК</t>
  </si>
  <si>
    <t>Код ДК</t>
  </si>
  <si>
    <t>Од. вим</t>
  </si>
  <si>
    <t>Повна потреба на 2024 рік</t>
  </si>
  <si>
    <t>Ціна 1, грн</t>
  </si>
  <si>
    <t>Сума 1, грн</t>
  </si>
  <si>
    <t>Ціна 2, грн</t>
  </si>
  <si>
    <t>Сума 2, грн</t>
  </si>
  <si>
    <t>Ціна середня, грн</t>
  </si>
  <si>
    <t>Сума сер, грн</t>
  </si>
  <si>
    <t>набір</t>
  </si>
  <si>
    <t>Набір  NucleoSpin DNA Blood</t>
  </si>
  <si>
    <t>флакон</t>
  </si>
  <si>
    <t xml:space="preserve">Медичний директор з медичних питань                       </t>
  </si>
  <si>
    <t>Тетяна ІВАНОВА</t>
  </si>
  <si>
    <t>Члени робочої групи:</t>
  </si>
  <si>
    <t xml:space="preserve">Медичний директор </t>
  </si>
  <si>
    <t>Сергій ЧЕРНИШУК</t>
  </si>
  <si>
    <t>Заст. Генерального директора з економічних питань</t>
  </si>
  <si>
    <t xml:space="preserve">Медичний директор з поліклінічной роботи                 </t>
  </si>
  <si>
    <t>Володимир СОВА</t>
  </si>
  <si>
    <t>Завідувач відділом імуногістохімічних досліджень дитячого патологоанатомічного відділення</t>
  </si>
  <si>
    <t>Ольга ВИСТАВНИХ</t>
  </si>
  <si>
    <t>Завідувач Українським Референс-центром з клінічної лабораторної діагностики та метрології</t>
  </si>
  <si>
    <t>Вікторія ЯНОВСЬКА</t>
  </si>
  <si>
    <t>Завідувач лабораторії медичної генетики СМГЦ</t>
  </si>
  <si>
    <t>Наталія ОЛЬХОВИЧ</t>
  </si>
  <si>
    <t xml:space="preserve">Повний набір для HLA генотипування KMRtype (24 реакції), GenDx </t>
  </si>
  <si>
    <t xml:space="preserve">Набір реактивів повинен мати сертифікацію CE-IVD, бути призначений до застосування в клінічній діагностиці як медичний засіб. 
Набір реактивів повинен бути заснований на використанні методу кількісної ПЛР у реальному часі
Набір реактивів повинен у своєму складі мати всі компоненти для проведення генотипування по маркерах хімеризму
Набір реактивів повинен мати можливість генотипування по не менш ніж як по 39 генетичних маркерах 
Набір реактивів повинен бути сумісним з сучасними системами для ПЛР у реальному часі з термоблоком 96 лункового формату: AB7500, QuantStudio 5, QuantStudio Dx, BioRad CFX96 Dx
</t>
  </si>
  <si>
    <t>62623- Реагент для ампліфікації нуклеїнових кислот IVD (діагностика in vitro)</t>
  </si>
  <si>
    <t>Набір KMRtrack Monitoring kit, 48 реакцій</t>
  </si>
  <si>
    <t>Набір реактивів повинен мати сертифікацію CE-IVD, бути призначений до застосування в клінічній діагностиці як медичний засіб та мати відповідний до законодавства України вітчизняний Сертифікат відповідності. Набір реактивів повинен бути заснований на використанні методу кількісної ПЛР у реальному часі. Набір реактивів повинен у своєму складі мати всі компоненти для проведення генетичного моніторингу хімеризму. Набір реактивів повинен мати можливість генетичного моніторингу хімеризму по не менш ніж як по 39 генетичних маркерах. Набір реактивів повинен бути сумісним з сучасними системами для ПЛР у реальному часі з термоблоком 96 лункового формату: QuantStudiotm 5, v1.2; або QuantStudio Dx (v1.2/v1.3); або BioRad CFX96tm, v1.6/3.0/3.1.</t>
  </si>
  <si>
    <t>Маркер для моніторингу, KMRtrack® 004</t>
  </si>
  <si>
    <t xml:space="preserve">Реагент повинен бути призначений для проведення кількісного ПЛР у режимі реального часу
Реагент повинен бути сумісним з набором для типування та детекції химеризму KMRtype та набором для моніторингу химеризму KMRtrack
Реагент повинен мати сертифікацію CE-IVD, бути призначений до застосування в клінічній діагностиці як медичний засіб.
</t>
  </si>
  <si>
    <t>Маркер для моніторингу, KMRtrack® 009</t>
  </si>
  <si>
    <t>Маркер для моніторингу, KMRtrack® 013</t>
  </si>
  <si>
    <t>Маркер для моніторингу, KMRtrack® 034</t>
  </si>
  <si>
    <t>Маркер для моніторингу, KMRtrack® 039</t>
  </si>
  <si>
    <t>Маркер для моніторингу, KMRtrack® 043</t>
  </si>
  <si>
    <t>Маркер для моніторингу, KMRtrack® 044</t>
  </si>
  <si>
    <t>Маркер для моніторингу, KMRtrack® 048</t>
  </si>
  <si>
    <t>Маркер для моніторингу, KMRtrack® 050</t>
  </si>
  <si>
    <t>Маркер для моніторингу, KMRtrack® 051</t>
  </si>
  <si>
    <t>Маркер для моніторингу, KMRtrack® 052</t>
  </si>
  <si>
    <t>Набір KMRassay qPCR Buffer &amp; Enzyme, 288 реакцій</t>
  </si>
  <si>
    <t xml:space="preserve">Набір реагентів повинен бути призначений для проведення кількісного ПЛР у режимі реального часу 
Набір реагентів повинен бути сумісним з набором для типування та детекціїхимеризмуKMRtype та набором для моніторингу химеризмуKMRtrack 
Набір реактивів повинен мати сертифікацію CE-IVD, бути призначений до застосування в клінічній діагностиці як медичний засіб. </t>
  </si>
  <si>
    <t>Реагент KMRassay Reference Assay 901, 288 реакцій.</t>
  </si>
  <si>
    <t>Реагент повинен бути призначений для проведення кількісного ПЛР у режимі реального часу як еталонний зразок ДНК.
Реагент повинен бути сумісним з набором для типування та детекції химеризму KMRtype та набором для моніторингу химеризму KMRtrack
Реагент повинен мати сертифікацію CE-IVD, бути призначений до застосування в клінічній діагностиці як медичний засіб та мати відповідний до законодавства України вітчизняний Сертифікат відповідності.</t>
  </si>
  <si>
    <t>Формат: центрифужні колонки з сілікомембраною. Об'єм зразка: до 200 мкл цільної крові. Коефіцієнт очищення A260/A280: 1.6–1.9. Вихід ДНК: не менше 6 мкг. Об'єм елюату: 60–200 мкл. Фасування - не менше 250 зразків</t>
  </si>
  <si>
    <t xml:space="preserve">52521
Екстракція/ізоляціянуклеїнових кислот, набір IVD (діагностика in vitro)
</t>
  </si>
  <si>
    <t>Планшет для ПЛР робіт по 96 лунок (уп.10 шт.)</t>
  </si>
  <si>
    <t>Планшет оптичний для ПЛР робіт на 96 лунок. Об'єм лунок - 0,2 мл. Планшет повинен вільний від ДНКаз, РНКаз, ДНК людини, інгібіторів ПЛР та пірогенів. Висота юбки планшету повинна бути 10,41+-0,13 мм. Загальна вистота планшету повинна бути 23,24+-0,13 мм. Кількість - 10 шт/уп</t>
  </si>
  <si>
    <t>561296-Мікропланшет ІВД</t>
  </si>
  <si>
    <t>уп</t>
  </si>
  <si>
    <t xml:space="preserve">Оптичні плівки MicroAmp™ </t>
  </si>
  <si>
    <t>Оптична клейка плівка, прозора, виготовлена з поліестеру для ПЛР планшетів з виступаючим краєм. Розроблена для зменшення забруднення від лунки до лунки та випаровування зразка. Сумісність - 96/384-лунковий планшет. Фасування - 100 шт/упак.</t>
  </si>
  <si>
    <t>62229 Ковпачок пробірки / посудини</t>
  </si>
  <si>
    <t xml:space="preserve">Набір MicroAmp Optical 8-Tube Strip </t>
  </si>
  <si>
    <t>Стриповані ємності із кришками призначені для використання у полімеразній ланцюговій реакції. Ємності мають бути оптичні, виготовлені з прозорого поліпропілену, вільні від РНК-аз та ДНК-аз, апірогенні та стійкі до впливу температур. Ємності із кришками мають налічувати по 8 штук у стрипі, всього 125 стрипів. Об’єм ємності має складати 0,2 мл</t>
  </si>
  <si>
    <t>46238 Стерильна пробірка</t>
  </si>
  <si>
    <t>Всього</t>
  </si>
  <si>
    <t>Вячеслав ФЕДОРОВ</t>
  </si>
  <si>
    <t xml:space="preserve">Код  021:2015:33690000-3: (Лікарські засоби різні) </t>
  </si>
  <si>
    <t xml:space="preserve">                                            ОБГРУНТУВАННЯ</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</si>
</sst>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_₴_-;\-* #,##0.00\ _₴_-;_-* &quot;-&quot;??\ _₴_-;_-@_-"/>
    <numFmt numFmtId="165" formatCode="_-* #,##0.00_₴_-;\-* #,##0.00_₴_-;_-* &quot;-&quot;??_₴_-;_-@_-"/>
  </numFmts>
  <fonts count="17" x14ac:knownFonts="1">
    <font>
      <sz val="11"/>
      <color theme="1"/>
      <name val="Calibri"/>
      <family val="2"/>
      <scheme val="minor"/>
    </font>
    <font>
      <sz val="11"/>
      <color theme="1"/>
      <name val="Calibri"/>
      <family val="2"/>
      <scheme val="minor"/>
    </font>
    <font>
      <b/>
      <sz val="14"/>
      <color theme="1"/>
      <name val="Times New Roman"/>
      <family val="1"/>
    </font>
    <font>
      <b/>
      <sz val="12"/>
      <color theme="1"/>
      <name val="Times New Roman"/>
      <family val="1"/>
      <charset val="204"/>
    </font>
    <font>
      <b/>
      <sz val="14"/>
      <color rgb="FF000000"/>
      <name val="Times New Roman"/>
      <family val="1"/>
      <charset val="204"/>
    </font>
    <font>
      <b/>
      <sz val="14"/>
      <name val="Times New Roman"/>
      <family val="1"/>
      <charset val="204"/>
    </font>
    <font>
      <sz val="14"/>
      <color theme="1"/>
      <name val="Times New Roman"/>
      <family val="1"/>
      <charset val="204"/>
    </font>
    <font>
      <b/>
      <i/>
      <sz val="14"/>
      <color rgb="FF000000"/>
      <name val="Times New Roman"/>
      <family val="1"/>
      <charset val="204"/>
    </font>
    <font>
      <b/>
      <i/>
      <sz val="14"/>
      <name val="Times New Roman"/>
      <family val="1"/>
      <charset val="204"/>
    </font>
    <font>
      <sz val="14"/>
      <color rgb="FF000000"/>
      <name val="Times New Roman"/>
      <family val="1"/>
      <charset val="204"/>
    </font>
    <font>
      <sz val="14"/>
      <color theme="1"/>
      <name val="Times New Roman"/>
      <family val="1"/>
    </font>
    <font>
      <sz val="11"/>
      <color theme="1"/>
      <name val="Times New Roman"/>
      <family val="1"/>
      <charset val="204"/>
    </font>
    <font>
      <sz val="14"/>
      <color rgb="FF000000"/>
      <name val="Times New Roman"/>
      <family val="1"/>
    </font>
    <font>
      <sz val="12"/>
      <color theme="1"/>
      <name val="Times New Roman"/>
      <family val="1"/>
      <charset val="204"/>
    </font>
    <font>
      <sz val="14"/>
      <color theme="1" tint="0.14999847407452621"/>
      <name val="Times New Roman"/>
      <family val="1"/>
      <charset val="204"/>
    </font>
    <font>
      <b/>
      <sz val="18"/>
      <color theme="1"/>
      <name val="Times New Roman"/>
      <family val="1"/>
      <charset val="204"/>
    </font>
    <font>
      <b/>
      <sz val="18"/>
      <color theme="1"/>
      <name val="Calibri"/>
      <family val="2"/>
      <charset val="204"/>
      <scheme val="minor"/>
    </font>
  </fonts>
  <fills count="3">
    <fill>
      <patternFill patternType="none"/>
    </fill>
    <fill>
      <patternFill patternType="gray125"/>
    </fill>
    <fill>
      <patternFill patternType="solid">
        <fgColor theme="0"/>
        <bgColor indexed="64"/>
      </patternFill>
    </fill>
  </fills>
  <borders count="9">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auto="1"/>
      </left>
      <right style="thin">
        <color auto="1"/>
      </right>
      <top/>
      <bottom/>
      <diagonal/>
    </border>
  </borders>
  <cellStyleXfs count="2">
    <xf numFmtId="0" fontId="0" fillId="0" borderId="0"/>
    <xf numFmtId="164" fontId="1" fillId="0" borderId="0" applyFont="0" applyFill="0" applyBorder="0" applyAlignment="0" applyProtection="0"/>
  </cellStyleXfs>
  <cellXfs count="65">
    <xf numFmtId="0" fontId="0" fillId="0" borderId="0" xfId="0"/>
    <xf numFmtId="0" fontId="3" fillId="0" borderId="1" xfId="0" applyFont="1" applyBorder="1" applyAlignment="1">
      <alignment vertical="center" wrapText="1"/>
    </xf>
    <xf numFmtId="0" fontId="4" fillId="0" borderId="2" xfId="0" applyFont="1" applyBorder="1" applyAlignment="1">
      <alignment horizontal="center" vertical="center" wrapText="1"/>
    </xf>
    <xf numFmtId="4" fontId="5" fillId="0" borderId="3" xfId="0" applyNumberFormat="1" applyFont="1" applyBorder="1" applyAlignment="1">
      <alignment horizontal="center" vertical="center" wrapText="1"/>
    </xf>
    <xf numFmtId="4" fontId="5" fillId="0" borderId="3" xfId="0" applyNumberFormat="1" applyFont="1" applyBorder="1" applyAlignment="1">
      <alignment horizontal="center" vertical="top"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3" xfId="0" applyNumberFormat="1" applyFont="1" applyBorder="1" applyAlignment="1">
      <alignment horizontal="center" vertical="center" wrapText="1"/>
    </xf>
    <xf numFmtId="0" fontId="5" fillId="0" borderId="2" xfId="0" applyNumberFormat="1" applyFont="1" applyBorder="1" applyAlignment="1">
      <alignment horizontal="center" vertical="center" wrapText="1"/>
    </xf>
    <xf numFmtId="0" fontId="6" fillId="0" borderId="0" xfId="0" applyFont="1" applyAlignment="1">
      <alignment horizontal="center" vertical="center"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3" fontId="8" fillId="0" borderId="3" xfId="0" applyNumberFormat="1" applyFont="1" applyBorder="1" applyAlignment="1">
      <alignment horizontal="center" vertical="top" wrapText="1"/>
    </xf>
    <xf numFmtId="3" fontId="8" fillId="0" borderId="3" xfId="0" applyNumberFormat="1" applyFont="1" applyBorder="1" applyAlignment="1">
      <alignment horizontal="center" vertical="center" wrapText="1"/>
    </xf>
    <xf numFmtId="3" fontId="8" fillId="0" borderId="5" xfId="0" applyNumberFormat="1" applyFont="1" applyBorder="1" applyAlignment="1">
      <alignment horizontal="center" vertical="center" wrapText="1"/>
    </xf>
    <xf numFmtId="0" fontId="8" fillId="0" borderId="3" xfId="0" applyNumberFormat="1" applyFont="1" applyBorder="1" applyAlignment="1">
      <alignment horizontal="center" vertical="center" wrapText="1"/>
    </xf>
    <xf numFmtId="0" fontId="6" fillId="0" borderId="2" xfId="0" applyFont="1" applyBorder="1" applyAlignment="1">
      <alignment horizontal="center" vertical="center" wrapText="1"/>
    </xf>
    <xf numFmtId="0" fontId="6" fillId="0" borderId="2" xfId="0" applyFont="1" applyBorder="1" applyAlignment="1">
      <alignment horizontal="left" vertical="top" wrapText="1"/>
    </xf>
    <xf numFmtId="0" fontId="6" fillId="0" borderId="6" xfId="0" applyFont="1" applyBorder="1" applyAlignment="1">
      <alignment horizontal="center" vertical="center" wrapText="1"/>
    </xf>
    <xf numFmtId="0" fontId="6" fillId="0" borderId="2" xfId="0" applyFont="1" applyFill="1" applyBorder="1" applyAlignment="1">
      <alignment horizontal="left" vertical="top" wrapText="1"/>
    </xf>
    <xf numFmtId="0" fontId="6" fillId="2" borderId="2" xfId="0" applyFont="1" applyFill="1" applyBorder="1" applyAlignment="1">
      <alignment horizontal="left" vertical="center" wrapText="1"/>
    </xf>
    <xf numFmtId="0" fontId="6" fillId="2" borderId="7" xfId="0" applyFont="1" applyFill="1" applyBorder="1" applyAlignment="1">
      <alignment horizontal="left" vertical="center" wrapText="1"/>
    </xf>
    <xf numFmtId="0" fontId="6" fillId="0" borderId="0" xfId="0" applyFont="1" applyAlignment="1">
      <alignment horizontal="center" vertical="top" wrapText="1"/>
    </xf>
    <xf numFmtId="165" fontId="6" fillId="0" borderId="0" xfId="0" applyNumberFormat="1" applyFont="1" applyAlignment="1">
      <alignment horizontal="center" vertical="center" wrapText="1"/>
    </xf>
    <xf numFmtId="165" fontId="6" fillId="0" borderId="8" xfId="0" applyNumberFormat="1" applyFont="1" applyBorder="1" applyAlignment="1">
      <alignment horizontal="center" vertical="center" wrapText="1"/>
    </xf>
    <xf numFmtId="0" fontId="10" fillId="0" borderId="0" xfId="0" applyFont="1" applyAlignment="1">
      <alignment horizontal="center" vertical="center" wrapText="1"/>
    </xf>
    <xf numFmtId="0" fontId="10" fillId="0" borderId="0" xfId="0" applyFont="1" applyAlignment="1">
      <alignment horizontal="center" vertical="top" wrapText="1"/>
    </xf>
    <xf numFmtId="0" fontId="10" fillId="0" borderId="0" xfId="0" applyFont="1" applyAlignment="1">
      <alignment wrapText="1"/>
    </xf>
    <xf numFmtId="0" fontId="11" fillId="0" borderId="0" xfId="0" applyFont="1"/>
    <xf numFmtId="0" fontId="10" fillId="0" borderId="0" xfId="0" applyFont="1" applyAlignment="1">
      <alignment vertical="center" wrapText="1"/>
    </xf>
    <xf numFmtId="0" fontId="12" fillId="0" borderId="0" xfId="0" applyFont="1" applyAlignment="1">
      <alignment horizontal="left" vertical="center" wrapText="1"/>
    </xf>
    <xf numFmtId="0" fontId="13" fillId="0" borderId="0" xfId="0" applyFont="1" applyAlignment="1">
      <alignment vertical="center"/>
    </xf>
    <xf numFmtId="0" fontId="12" fillId="0" borderId="0" xfId="0" applyFont="1" applyAlignment="1">
      <alignment vertical="center" wrapText="1"/>
    </xf>
    <xf numFmtId="0" fontId="12" fillId="0" borderId="0" xfId="0" applyFont="1" applyAlignment="1">
      <alignment horizontal="left" vertical="top" wrapText="1"/>
    </xf>
    <xf numFmtId="0" fontId="12" fillId="0" borderId="0" xfId="0" applyFont="1" applyAlignment="1">
      <alignment horizontal="center" vertical="center" wrapText="1"/>
    </xf>
    <xf numFmtId="0" fontId="13" fillId="0" borderId="0" xfId="0" applyFont="1"/>
    <xf numFmtId="0" fontId="12" fillId="0" borderId="0" xfId="0" applyFont="1" applyAlignment="1">
      <alignment wrapText="1"/>
    </xf>
    <xf numFmtId="49" fontId="6" fillId="0" borderId="2" xfId="0" applyNumberFormat="1" applyFont="1" applyFill="1" applyBorder="1" applyAlignment="1">
      <alignment horizontal="center" vertical="center" wrapText="1"/>
    </xf>
    <xf numFmtId="0" fontId="6" fillId="2" borderId="2" xfId="0" applyFont="1" applyFill="1" applyBorder="1" applyAlignment="1">
      <alignment horizontal="center" vertical="top" wrapText="1"/>
    </xf>
    <xf numFmtId="0" fontId="6" fillId="0" borderId="2" xfId="0" applyFont="1" applyBorder="1" applyAlignment="1">
      <alignment horizontal="center" vertical="top"/>
    </xf>
    <xf numFmtId="4" fontId="6" fillId="0" borderId="2" xfId="0" applyNumberFormat="1" applyFont="1" applyBorder="1" applyAlignment="1">
      <alignment horizontal="center" vertical="top"/>
    </xf>
    <xf numFmtId="164" fontId="6" fillId="0" borderId="2" xfId="1" applyFont="1" applyFill="1" applyBorder="1" applyAlignment="1">
      <alignment horizontal="center" vertical="top"/>
    </xf>
    <xf numFmtId="4" fontId="14" fillId="0" borderId="2" xfId="0" applyNumberFormat="1" applyFont="1" applyBorder="1" applyAlignment="1">
      <alignment horizontal="center" vertical="top" wrapText="1"/>
    </xf>
    <xf numFmtId="0" fontId="6" fillId="0" borderId="0" xfId="0" applyFont="1" applyAlignment="1">
      <alignment horizontal="left" vertical="center"/>
    </xf>
    <xf numFmtId="4" fontId="6" fillId="0" borderId="2" xfId="0" applyNumberFormat="1" applyFont="1" applyBorder="1" applyAlignment="1">
      <alignment horizontal="center" vertical="top" wrapText="1"/>
    </xf>
    <xf numFmtId="0" fontId="6" fillId="2" borderId="3" xfId="0" applyFont="1" applyFill="1" applyBorder="1" applyAlignment="1">
      <alignment horizontal="left" vertical="center" wrapText="1"/>
    </xf>
    <xf numFmtId="0" fontId="6" fillId="0" borderId="3" xfId="0" applyFont="1" applyBorder="1" applyAlignment="1">
      <alignment horizontal="left" vertical="top" wrapText="1"/>
    </xf>
    <xf numFmtId="0" fontId="6" fillId="0" borderId="2" xfId="0" applyFont="1" applyFill="1" applyBorder="1" applyAlignment="1">
      <alignment horizontal="center" vertical="top" wrapText="1"/>
    </xf>
    <xf numFmtId="0" fontId="6" fillId="0" borderId="2" xfId="0" applyFont="1" applyFill="1" applyBorder="1" applyAlignment="1">
      <alignment horizontal="center" vertical="top"/>
    </xf>
    <xf numFmtId="0" fontId="9" fillId="0" borderId="2" xfId="0" applyFont="1" applyBorder="1" applyAlignment="1">
      <alignment horizontal="justify" vertical="center" wrapText="1"/>
    </xf>
    <xf numFmtId="0" fontId="9" fillId="0" borderId="2" xfId="0" applyFont="1" applyBorder="1" applyAlignment="1">
      <alignment horizontal="left" vertical="center" wrapText="1"/>
    </xf>
    <xf numFmtId="0" fontId="6" fillId="0" borderId="7" xfId="0" applyFont="1" applyBorder="1" applyAlignment="1">
      <alignment horizontal="left" vertical="top" wrapText="1"/>
    </xf>
    <xf numFmtId="0" fontId="6" fillId="0" borderId="0" xfId="0" applyFont="1" applyAlignment="1">
      <alignment horizontal="left" vertical="center" wrapText="1"/>
    </xf>
    <xf numFmtId="0" fontId="6" fillId="0" borderId="0" xfId="0" applyFont="1" applyAlignment="1">
      <alignment horizontal="center" vertical="center" wrapText="1" shrinkToFit="1"/>
    </xf>
    <xf numFmtId="0" fontId="6" fillId="0" borderId="0" xfId="0" applyFont="1" applyAlignment="1">
      <alignment horizontal="center" vertical="center"/>
    </xf>
    <xf numFmtId="164" fontId="6" fillId="0" borderId="0" xfId="1" applyFont="1" applyFill="1" applyBorder="1" applyAlignment="1">
      <alignment horizontal="left" vertical="center"/>
    </xf>
    <xf numFmtId="0" fontId="6" fillId="0" borderId="2" xfId="0" applyFont="1" applyBorder="1" applyAlignment="1">
      <alignment horizontal="center" vertical="center"/>
    </xf>
    <xf numFmtId="0" fontId="6" fillId="0" borderId="4" xfId="0" applyFont="1" applyBorder="1" applyAlignment="1">
      <alignment horizontal="center" vertical="center"/>
    </xf>
    <xf numFmtId="0" fontId="10" fillId="0" borderId="0" xfId="0" applyFont="1" applyAlignment="1">
      <alignment horizontal="center" wrapText="1"/>
    </xf>
    <xf numFmtId="0" fontId="12" fillId="0" borderId="0" xfId="0" applyFont="1" applyAlignment="1">
      <alignment horizontal="left" vertical="center" wrapText="1"/>
    </xf>
    <xf numFmtId="0" fontId="12" fillId="0" borderId="0" xfId="0" applyFont="1" applyAlignment="1">
      <alignment horizontal="center" vertical="center" wrapText="1"/>
    </xf>
    <xf numFmtId="0" fontId="2" fillId="0" borderId="1" xfId="0" applyFont="1" applyBorder="1" applyAlignment="1">
      <alignment horizontal="center" vertical="center" wrapText="1"/>
    </xf>
    <xf numFmtId="165" fontId="6" fillId="0" borderId="0" xfId="0" applyNumberFormat="1" applyFont="1" applyBorder="1" applyAlignment="1">
      <alignment horizontal="center" vertical="center" wrapText="1"/>
    </xf>
    <xf numFmtId="0" fontId="15" fillId="0" borderId="0" xfId="0" applyFont="1" applyAlignment="1">
      <alignment horizontal="center" vertical="top" wrapText="1"/>
    </xf>
    <xf numFmtId="0" fontId="16" fillId="0" borderId="0" xfId="0" applyFont="1" applyAlignment="1">
      <alignment horizontal="center" wrapText="1"/>
    </xf>
  </cellXfs>
  <cellStyles count="2">
    <cellStyle name="Звичайний" xfId="0" builtinId="0"/>
    <cellStyle name="Фінансовий"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34"/>
  <sheetViews>
    <sheetView tabSelected="1" workbookViewId="0">
      <selection activeCell="C5" sqref="C5"/>
    </sheetView>
  </sheetViews>
  <sheetFormatPr defaultColWidth="8.7109375" defaultRowHeight="18.75" x14ac:dyDescent="0.25"/>
  <cols>
    <col min="1" max="1" width="6.42578125" style="9" customWidth="1"/>
    <col min="2" max="2" width="29.140625" style="9" customWidth="1"/>
    <col min="3" max="3" width="83.85546875" style="22" customWidth="1"/>
    <col min="4" max="4" width="25.7109375" style="9" customWidth="1"/>
    <col min="5" max="5" width="21" style="9" customWidth="1"/>
    <col min="6" max="6" width="8.7109375" style="9"/>
    <col min="7" max="7" width="11.28515625" style="9" customWidth="1"/>
    <col min="8" max="8" width="15.140625" style="23" customWidth="1"/>
    <col min="9" max="9" width="19.7109375" style="24" customWidth="1"/>
    <col min="10" max="10" width="16" style="23" customWidth="1"/>
    <col min="11" max="11" width="19.85546875" style="24" customWidth="1"/>
    <col min="12" max="12" width="16" style="23" customWidth="1"/>
    <col min="13" max="13" width="20" style="24" customWidth="1"/>
    <col min="14" max="16384" width="8.7109375" style="9"/>
  </cols>
  <sheetData>
    <row r="1" spans="1:15" ht="23.25" x14ac:dyDescent="0.35">
      <c r="C1" s="63" t="s">
        <v>67</v>
      </c>
      <c r="D1" s="64"/>
      <c r="E1" s="64"/>
      <c r="F1" s="64"/>
      <c r="G1" s="64"/>
      <c r="H1" s="64"/>
      <c r="I1" s="62"/>
      <c r="K1" s="62"/>
      <c r="M1" s="62"/>
    </row>
    <row r="2" spans="1:15" customFormat="1" ht="45.75" customHeight="1" x14ac:dyDescent="0.25">
      <c r="A2" s="61" t="s">
        <v>0</v>
      </c>
      <c r="B2" s="61"/>
      <c r="C2" s="61"/>
      <c r="D2" s="61"/>
      <c r="E2" s="61"/>
      <c r="F2" s="61"/>
      <c r="G2" s="61"/>
      <c r="H2" s="61"/>
      <c r="I2" s="61"/>
      <c r="J2" s="61"/>
      <c r="K2" s="61"/>
      <c r="L2" s="61"/>
      <c r="M2" s="61"/>
      <c r="N2" s="1"/>
      <c r="O2" s="1"/>
    </row>
    <row r="3" spans="1:15" ht="75" x14ac:dyDescent="0.25">
      <c r="A3" s="2" t="s">
        <v>1</v>
      </c>
      <c r="B3" s="3" t="s">
        <v>2</v>
      </c>
      <c r="C3" s="4" t="s">
        <v>3</v>
      </c>
      <c r="D3" s="3" t="s">
        <v>4</v>
      </c>
      <c r="E3" s="3" t="s">
        <v>5</v>
      </c>
      <c r="F3" s="5" t="s">
        <v>6</v>
      </c>
      <c r="G3" s="6" t="s">
        <v>7</v>
      </c>
      <c r="H3" s="7" t="s">
        <v>8</v>
      </c>
      <c r="I3" s="8" t="s">
        <v>9</v>
      </c>
      <c r="J3" s="7" t="s">
        <v>10</v>
      </c>
      <c r="K3" s="8" t="s">
        <v>11</v>
      </c>
      <c r="L3" s="7" t="s">
        <v>12</v>
      </c>
      <c r="M3" s="8" t="s">
        <v>13</v>
      </c>
    </row>
    <row r="4" spans="1:15" ht="19.5" x14ac:dyDescent="0.25">
      <c r="A4" s="10">
        <v>1</v>
      </c>
      <c r="B4" s="11">
        <v>2</v>
      </c>
      <c r="C4" s="12">
        <v>3</v>
      </c>
      <c r="D4" s="13">
        <v>4</v>
      </c>
      <c r="E4" s="13">
        <v>5</v>
      </c>
      <c r="F4" s="13">
        <v>6</v>
      </c>
      <c r="G4" s="14">
        <v>7</v>
      </c>
      <c r="H4" s="15">
        <v>8</v>
      </c>
      <c r="I4" s="15">
        <v>9</v>
      </c>
      <c r="J4" s="15">
        <v>10</v>
      </c>
      <c r="K4" s="15">
        <v>11</v>
      </c>
      <c r="L4" s="15">
        <v>12</v>
      </c>
      <c r="M4" s="15">
        <v>13</v>
      </c>
    </row>
    <row r="5" spans="1:15" s="43" customFormat="1" ht="217.9" customHeight="1" x14ac:dyDescent="0.25">
      <c r="A5" s="56">
        <v>1</v>
      </c>
      <c r="B5" s="20" t="s">
        <v>31</v>
      </c>
      <c r="C5" s="17" t="s">
        <v>32</v>
      </c>
      <c r="D5" s="16" t="s">
        <v>33</v>
      </c>
      <c r="E5" s="37" t="s">
        <v>66</v>
      </c>
      <c r="F5" s="38" t="s">
        <v>14</v>
      </c>
      <c r="G5" s="39">
        <v>2</v>
      </c>
      <c r="H5" s="40">
        <v>282940</v>
      </c>
      <c r="I5" s="41">
        <f>H5*G5</f>
        <v>565880</v>
      </c>
      <c r="J5" s="42">
        <v>288600</v>
      </c>
      <c r="K5" s="41">
        <f>J5*G5</f>
        <v>577200</v>
      </c>
      <c r="L5" s="42">
        <f>(H5+J5)/2</f>
        <v>285770</v>
      </c>
      <c r="M5" s="41">
        <f>(I5+K5)/2</f>
        <v>571540</v>
      </c>
    </row>
    <row r="6" spans="1:15" s="43" customFormat="1" ht="247.15" customHeight="1" x14ac:dyDescent="0.25">
      <c r="A6" s="56">
        <v>2</v>
      </c>
      <c r="B6" s="20" t="s">
        <v>34</v>
      </c>
      <c r="C6" s="19" t="s">
        <v>35</v>
      </c>
      <c r="D6" s="16" t="s">
        <v>33</v>
      </c>
      <c r="E6" s="37" t="s">
        <v>66</v>
      </c>
      <c r="F6" s="38" t="s">
        <v>14</v>
      </c>
      <c r="G6" s="39">
        <v>1</v>
      </c>
      <c r="H6" s="44">
        <v>709050</v>
      </c>
      <c r="I6" s="41">
        <f t="shared" ref="I6:I23" si="0">H6*G6</f>
        <v>709050</v>
      </c>
      <c r="J6" s="42">
        <v>716140</v>
      </c>
      <c r="K6" s="41">
        <f t="shared" ref="K6:K23" si="1">J6*G6</f>
        <v>716140</v>
      </c>
      <c r="L6" s="42">
        <f t="shared" ref="L6:M23" si="2">(H6+J6)/2</f>
        <v>712595</v>
      </c>
      <c r="M6" s="41">
        <f t="shared" si="2"/>
        <v>712595</v>
      </c>
    </row>
    <row r="7" spans="1:15" s="43" customFormat="1" ht="148.9" customHeight="1" x14ac:dyDescent="0.25">
      <c r="A7" s="56">
        <v>3</v>
      </c>
      <c r="B7" s="20" t="s">
        <v>36</v>
      </c>
      <c r="C7" s="17" t="s">
        <v>37</v>
      </c>
      <c r="D7" s="16" t="s">
        <v>33</v>
      </c>
      <c r="E7" s="37" t="s">
        <v>66</v>
      </c>
      <c r="F7" s="38" t="s">
        <v>16</v>
      </c>
      <c r="G7" s="39">
        <v>1</v>
      </c>
      <c r="H7" s="44">
        <v>19460</v>
      </c>
      <c r="I7" s="41">
        <f t="shared" si="0"/>
        <v>19460</v>
      </c>
      <c r="J7" s="42">
        <v>20000</v>
      </c>
      <c r="K7" s="41">
        <f t="shared" si="1"/>
        <v>20000</v>
      </c>
      <c r="L7" s="42">
        <f t="shared" si="2"/>
        <v>19730</v>
      </c>
      <c r="M7" s="41">
        <f t="shared" si="2"/>
        <v>19730</v>
      </c>
    </row>
    <row r="8" spans="1:15" s="43" customFormat="1" ht="124.9" customHeight="1" x14ac:dyDescent="0.25">
      <c r="A8" s="56">
        <v>4</v>
      </c>
      <c r="B8" s="20" t="s">
        <v>38</v>
      </c>
      <c r="C8" s="17" t="s">
        <v>37</v>
      </c>
      <c r="D8" s="16" t="s">
        <v>33</v>
      </c>
      <c r="E8" s="37" t="s">
        <v>66</v>
      </c>
      <c r="F8" s="38" t="s">
        <v>16</v>
      </c>
      <c r="G8" s="39">
        <v>1</v>
      </c>
      <c r="H8" s="44">
        <v>19460</v>
      </c>
      <c r="I8" s="41">
        <f t="shared" si="0"/>
        <v>19460</v>
      </c>
      <c r="J8" s="42">
        <v>20000</v>
      </c>
      <c r="K8" s="41">
        <f t="shared" si="1"/>
        <v>20000</v>
      </c>
      <c r="L8" s="42">
        <f t="shared" si="2"/>
        <v>19730</v>
      </c>
      <c r="M8" s="41">
        <f t="shared" si="2"/>
        <v>19730</v>
      </c>
    </row>
    <row r="9" spans="1:15" s="43" customFormat="1" ht="136.9" customHeight="1" x14ac:dyDescent="0.25">
      <c r="A9" s="56">
        <v>5</v>
      </c>
      <c r="B9" s="20" t="s">
        <v>39</v>
      </c>
      <c r="C9" s="17" t="s">
        <v>37</v>
      </c>
      <c r="D9" s="16" t="s">
        <v>33</v>
      </c>
      <c r="E9" s="37" t="s">
        <v>66</v>
      </c>
      <c r="F9" s="38" t="s">
        <v>16</v>
      </c>
      <c r="G9" s="39">
        <v>2</v>
      </c>
      <c r="H9" s="44">
        <v>19460</v>
      </c>
      <c r="I9" s="41">
        <f t="shared" si="0"/>
        <v>38920</v>
      </c>
      <c r="J9" s="42">
        <v>20000</v>
      </c>
      <c r="K9" s="41">
        <f t="shared" si="1"/>
        <v>40000</v>
      </c>
      <c r="L9" s="42">
        <f t="shared" si="2"/>
        <v>19730</v>
      </c>
      <c r="M9" s="41">
        <f t="shared" si="2"/>
        <v>39460</v>
      </c>
    </row>
    <row r="10" spans="1:15" s="43" customFormat="1" ht="124.9" customHeight="1" x14ac:dyDescent="0.25">
      <c r="A10" s="56">
        <v>6</v>
      </c>
      <c r="B10" s="20" t="s">
        <v>40</v>
      </c>
      <c r="C10" s="17" t="s">
        <v>37</v>
      </c>
      <c r="D10" s="16" t="s">
        <v>33</v>
      </c>
      <c r="E10" s="37" t="s">
        <v>66</v>
      </c>
      <c r="F10" s="38" t="s">
        <v>16</v>
      </c>
      <c r="G10" s="39">
        <v>1</v>
      </c>
      <c r="H10" s="44">
        <v>19460</v>
      </c>
      <c r="I10" s="41">
        <f t="shared" si="0"/>
        <v>19460</v>
      </c>
      <c r="J10" s="42">
        <v>20000</v>
      </c>
      <c r="K10" s="41">
        <f t="shared" si="1"/>
        <v>20000</v>
      </c>
      <c r="L10" s="42">
        <f t="shared" si="2"/>
        <v>19730</v>
      </c>
      <c r="M10" s="41">
        <f t="shared" si="2"/>
        <v>19730</v>
      </c>
    </row>
    <row r="11" spans="1:15" s="43" customFormat="1" ht="132" customHeight="1" x14ac:dyDescent="0.25">
      <c r="A11" s="56">
        <v>7</v>
      </c>
      <c r="B11" s="20" t="s">
        <v>41</v>
      </c>
      <c r="C11" s="17" t="s">
        <v>37</v>
      </c>
      <c r="D11" s="16" t="s">
        <v>33</v>
      </c>
      <c r="E11" s="37" t="s">
        <v>66</v>
      </c>
      <c r="F11" s="38" t="s">
        <v>16</v>
      </c>
      <c r="G11" s="39">
        <v>1</v>
      </c>
      <c r="H11" s="44">
        <v>19460</v>
      </c>
      <c r="I11" s="41">
        <f t="shared" si="0"/>
        <v>19460</v>
      </c>
      <c r="J11" s="42">
        <v>20000</v>
      </c>
      <c r="K11" s="41">
        <f t="shared" si="1"/>
        <v>20000</v>
      </c>
      <c r="L11" s="42">
        <f t="shared" si="2"/>
        <v>19730</v>
      </c>
      <c r="M11" s="41">
        <f t="shared" si="2"/>
        <v>19730</v>
      </c>
    </row>
    <row r="12" spans="1:15" s="43" customFormat="1" ht="127.9" customHeight="1" x14ac:dyDescent="0.25">
      <c r="A12" s="56">
        <v>8</v>
      </c>
      <c r="B12" s="20" t="s">
        <v>42</v>
      </c>
      <c r="C12" s="17" t="s">
        <v>37</v>
      </c>
      <c r="D12" s="16" t="s">
        <v>33</v>
      </c>
      <c r="E12" s="37" t="s">
        <v>66</v>
      </c>
      <c r="F12" s="38" t="s">
        <v>16</v>
      </c>
      <c r="G12" s="39">
        <v>1</v>
      </c>
      <c r="H12" s="44">
        <v>19460</v>
      </c>
      <c r="I12" s="41">
        <f t="shared" si="0"/>
        <v>19460</v>
      </c>
      <c r="J12" s="42">
        <v>20000</v>
      </c>
      <c r="K12" s="41">
        <f t="shared" si="1"/>
        <v>20000</v>
      </c>
      <c r="L12" s="42">
        <f t="shared" si="2"/>
        <v>19730</v>
      </c>
      <c r="M12" s="41">
        <f t="shared" si="2"/>
        <v>19730</v>
      </c>
    </row>
    <row r="13" spans="1:15" s="43" customFormat="1" ht="121.15" customHeight="1" x14ac:dyDescent="0.25">
      <c r="A13" s="56">
        <v>9</v>
      </c>
      <c r="B13" s="20" t="s">
        <v>43</v>
      </c>
      <c r="C13" s="17" t="s">
        <v>37</v>
      </c>
      <c r="D13" s="16" t="s">
        <v>33</v>
      </c>
      <c r="E13" s="37" t="s">
        <v>66</v>
      </c>
      <c r="F13" s="38" t="s">
        <v>16</v>
      </c>
      <c r="G13" s="39">
        <v>2</v>
      </c>
      <c r="H13" s="44">
        <v>19460</v>
      </c>
      <c r="I13" s="41">
        <f t="shared" si="0"/>
        <v>38920</v>
      </c>
      <c r="J13" s="42">
        <v>20000</v>
      </c>
      <c r="K13" s="41">
        <f t="shared" si="1"/>
        <v>40000</v>
      </c>
      <c r="L13" s="42">
        <f t="shared" si="2"/>
        <v>19730</v>
      </c>
      <c r="M13" s="41">
        <f t="shared" si="2"/>
        <v>39460</v>
      </c>
    </row>
    <row r="14" spans="1:15" s="43" customFormat="1" ht="121.9" customHeight="1" x14ac:dyDescent="0.25">
      <c r="A14" s="56">
        <v>10</v>
      </c>
      <c r="B14" s="20" t="s">
        <v>44</v>
      </c>
      <c r="C14" s="17" t="s">
        <v>37</v>
      </c>
      <c r="D14" s="16" t="s">
        <v>33</v>
      </c>
      <c r="E14" s="37" t="s">
        <v>66</v>
      </c>
      <c r="F14" s="38" t="s">
        <v>16</v>
      </c>
      <c r="G14" s="39">
        <v>1</v>
      </c>
      <c r="H14" s="44">
        <v>19460</v>
      </c>
      <c r="I14" s="41">
        <f t="shared" si="0"/>
        <v>19460</v>
      </c>
      <c r="J14" s="42">
        <v>20000</v>
      </c>
      <c r="K14" s="41">
        <f t="shared" si="1"/>
        <v>20000</v>
      </c>
      <c r="L14" s="42">
        <f t="shared" si="2"/>
        <v>19730</v>
      </c>
      <c r="M14" s="41">
        <f t="shared" si="2"/>
        <v>19730</v>
      </c>
    </row>
    <row r="15" spans="1:15" s="43" customFormat="1" ht="121.9" customHeight="1" x14ac:dyDescent="0.25">
      <c r="A15" s="56">
        <v>11</v>
      </c>
      <c r="B15" s="20" t="s">
        <v>45</v>
      </c>
      <c r="C15" s="17" t="s">
        <v>37</v>
      </c>
      <c r="D15" s="16" t="s">
        <v>33</v>
      </c>
      <c r="E15" s="37" t="s">
        <v>66</v>
      </c>
      <c r="F15" s="38" t="s">
        <v>16</v>
      </c>
      <c r="G15" s="39">
        <v>1</v>
      </c>
      <c r="H15" s="44">
        <v>19460</v>
      </c>
      <c r="I15" s="41">
        <f t="shared" si="0"/>
        <v>19460</v>
      </c>
      <c r="J15" s="42">
        <v>20000</v>
      </c>
      <c r="K15" s="41">
        <f t="shared" si="1"/>
        <v>20000</v>
      </c>
      <c r="L15" s="42">
        <f t="shared" si="2"/>
        <v>19730</v>
      </c>
      <c r="M15" s="41">
        <f t="shared" si="2"/>
        <v>19730</v>
      </c>
    </row>
    <row r="16" spans="1:15" s="43" customFormat="1" ht="144.6" customHeight="1" x14ac:dyDescent="0.25">
      <c r="A16" s="56">
        <v>12</v>
      </c>
      <c r="B16" s="20" t="s">
        <v>46</v>
      </c>
      <c r="C16" s="17" t="s">
        <v>37</v>
      </c>
      <c r="D16" s="16" t="s">
        <v>33</v>
      </c>
      <c r="E16" s="37" t="s">
        <v>66</v>
      </c>
      <c r="F16" s="38" t="s">
        <v>16</v>
      </c>
      <c r="G16" s="39">
        <v>2</v>
      </c>
      <c r="H16" s="44">
        <v>19460</v>
      </c>
      <c r="I16" s="41">
        <f t="shared" si="0"/>
        <v>38920</v>
      </c>
      <c r="J16" s="42">
        <v>20000</v>
      </c>
      <c r="K16" s="41">
        <f t="shared" si="1"/>
        <v>40000</v>
      </c>
      <c r="L16" s="42">
        <f t="shared" si="2"/>
        <v>19730</v>
      </c>
      <c r="M16" s="41">
        <f t="shared" si="2"/>
        <v>39460</v>
      </c>
    </row>
    <row r="17" spans="1:13" s="43" customFormat="1" ht="126.6" customHeight="1" x14ac:dyDescent="0.25">
      <c r="A17" s="56">
        <v>13</v>
      </c>
      <c r="B17" s="20" t="s">
        <v>47</v>
      </c>
      <c r="C17" s="17" t="s">
        <v>37</v>
      </c>
      <c r="D17" s="16" t="s">
        <v>33</v>
      </c>
      <c r="E17" s="37" t="s">
        <v>66</v>
      </c>
      <c r="F17" s="38" t="s">
        <v>16</v>
      </c>
      <c r="G17" s="39">
        <v>1</v>
      </c>
      <c r="H17" s="44">
        <v>19460</v>
      </c>
      <c r="I17" s="41">
        <f t="shared" si="0"/>
        <v>19460</v>
      </c>
      <c r="J17" s="42">
        <v>20000</v>
      </c>
      <c r="K17" s="41">
        <f t="shared" si="1"/>
        <v>20000</v>
      </c>
      <c r="L17" s="42">
        <f t="shared" si="2"/>
        <v>19730</v>
      </c>
      <c r="M17" s="41">
        <f t="shared" si="2"/>
        <v>19730</v>
      </c>
    </row>
    <row r="18" spans="1:13" s="43" customFormat="1" ht="124.9" customHeight="1" x14ac:dyDescent="0.25">
      <c r="A18" s="56">
        <v>14</v>
      </c>
      <c r="B18" s="20" t="s">
        <v>48</v>
      </c>
      <c r="C18" s="17" t="s">
        <v>49</v>
      </c>
      <c r="D18" s="16" t="s">
        <v>33</v>
      </c>
      <c r="E18" s="37" t="s">
        <v>66</v>
      </c>
      <c r="F18" s="38" t="s">
        <v>14</v>
      </c>
      <c r="G18" s="39">
        <v>15</v>
      </c>
      <c r="H18" s="44">
        <v>46350</v>
      </c>
      <c r="I18" s="41">
        <f t="shared" si="0"/>
        <v>695250</v>
      </c>
      <c r="J18" s="42">
        <v>48000</v>
      </c>
      <c r="K18" s="41">
        <f t="shared" si="1"/>
        <v>720000</v>
      </c>
      <c r="L18" s="42">
        <f t="shared" si="2"/>
        <v>47175</v>
      </c>
      <c r="M18" s="41">
        <f t="shared" si="2"/>
        <v>707625</v>
      </c>
    </row>
    <row r="19" spans="1:13" s="43" customFormat="1" ht="171" customHeight="1" x14ac:dyDescent="0.25">
      <c r="A19" s="56">
        <v>15</v>
      </c>
      <c r="B19" s="21" t="s">
        <v>50</v>
      </c>
      <c r="C19" s="17" t="s">
        <v>51</v>
      </c>
      <c r="D19" s="16" t="s">
        <v>33</v>
      </c>
      <c r="E19" s="37" t="s">
        <v>66</v>
      </c>
      <c r="F19" s="38" t="s">
        <v>14</v>
      </c>
      <c r="G19" s="39">
        <v>1</v>
      </c>
      <c r="H19" s="44">
        <v>41360</v>
      </c>
      <c r="I19" s="41">
        <f t="shared" si="0"/>
        <v>41360</v>
      </c>
      <c r="J19" s="42">
        <v>42810</v>
      </c>
      <c r="K19" s="41">
        <f t="shared" si="1"/>
        <v>42810</v>
      </c>
      <c r="L19" s="42">
        <f t="shared" si="2"/>
        <v>42085</v>
      </c>
      <c r="M19" s="41">
        <f t="shared" si="2"/>
        <v>42085</v>
      </c>
    </row>
    <row r="20" spans="1:13" s="43" customFormat="1" ht="103.15" customHeight="1" x14ac:dyDescent="0.25">
      <c r="A20" s="56">
        <v>16</v>
      </c>
      <c r="B20" s="45" t="s">
        <v>15</v>
      </c>
      <c r="C20" s="46" t="s">
        <v>52</v>
      </c>
      <c r="D20" s="16" t="s">
        <v>53</v>
      </c>
      <c r="E20" s="37" t="s">
        <v>66</v>
      </c>
      <c r="F20" s="47" t="s">
        <v>14</v>
      </c>
      <c r="G20" s="48">
        <v>2</v>
      </c>
      <c r="H20" s="44">
        <v>50760</v>
      </c>
      <c r="I20" s="41">
        <f t="shared" si="0"/>
        <v>101520</v>
      </c>
      <c r="J20" s="42">
        <v>51770</v>
      </c>
      <c r="K20" s="41">
        <f t="shared" si="1"/>
        <v>103540</v>
      </c>
      <c r="L20" s="42">
        <f t="shared" si="2"/>
        <v>51265</v>
      </c>
      <c r="M20" s="41">
        <f t="shared" si="2"/>
        <v>102530</v>
      </c>
    </row>
    <row r="21" spans="1:13" s="43" customFormat="1" ht="97.9" customHeight="1" x14ac:dyDescent="0.25">
      <c r="A21" s="57">
        <v>17</v>
      </c>
      <c r="B21" s="49" t="s">
        <v>54</v>
      </c>
      <c r="C21" s="49" t="s">
        <v>55</v>
      </c>
      <c r="D21" s="18" t="s">
        <v>56</v>
      </c>
      <c r="E21" s="37" t="s">
        <v>66</v>
      </c>
      <c r="F21" s="48" t="s">
        <v>57</v>
      </c>
      <c r="G21" s="48">
        <v>4</v>
      </c>
      <c r="H21" s="44">
        <v>5020</v>
      </c>
      <c r="I21" s="41">
        <f t="shared" si="0"/>
        <v>20080</v>
      </c>
      <c r="J21" s="42">
        <v>5270</v>
      </c>
      <c r="K21" s="41">
        <f t="shared" si="1"/>
        <v>21080</v>
      </c>
      <c r="L21" s="42">
        <f t="shared" si="2"/>
        <v>5145</v>
      </c>
      <c r="M21" s="41">
        <f t="shared" si="2"/>
        <v>20580</v>
      </c>
    </row>
    <row r="22" spans="1:13" s="43" customFormat="1" ht="97.9" customHeight="1" x14ac:dyDescent="0.25">
      <c r="A22" s="57">
        <v>18</v>
      </c>
      <c r="B22" s="49" t="s">
        <v>58</v>
      </c>
      <c r="C22" s="50" t="s">
        <v>59</v>
      </c>
      <c r="D22" s="18" t="s">
        <v>60</v>
      </c>
      <c r="E22" s="37" t="s">
        <v>66</v>
      </c>
      <c r="F22" s="48" t="s">
        <v>57</v>
      </c>
      <c r="G22" s="48">
        <v>1</v>
      </c>
      <c r="H22" s="44">
        <v>34040</v>
      </c>
      <c r="I22" s="41">
        <f t="shared" si="0"/>
        <v>34040</v>
      </c>
      <c r="J22" s="42">
        <v>35060</v>
      </c>
      <c r="K22" s="41">
        <f t="shared" si="1"/>
        <v>35060</v>
      </c>
      <c r="L22" s="42">
        <f t="shared" si="2"/>
        <v>34550</v>
      </c>
      <c r="M22" s="41">
        <f t="shared" si="2"/>
        <v>34550</v>
      </c>
    </row>
    <row r="23" spans="1:13" s="43" customFormat="1" ht="121.15" customHeight="1" x14ac:dyDescent="0.25">
      <c r="A23" s="56">
        <v>19</v>
      </c>
      <c r="B23" s="21" t="s">
        <v>61</v>
      </c>
      <c r="C23" s="51" t="s">
        <v>62</v>
      </c>
      <c r="D23" s="16" t="s">
        <v>63</v>
      </c>
      <c r="E23" s="37" t="s">
        <v>66</v>
      </c>
      <c r="F23" s="48" t="s">
        <v>57</v>
      </c>
      <c r="G23" s="48">
        <v>2</v>
      </c>
      <c r="H23" s="44">
        <v>30520</v>
      </c>
      <c r="I23" s="41">
        <f t="shared" si="0"/>
        <v>61040</v>
      </c>
      <c r="J23" s="42">
        <v>62260</v>
      </c>
      <c r="K23" s="41">
        <f t="shared" si="1"/>
        <v>124520</v>
      </c>
      <c r="L23" s="42">
        <f t="shared" si="2"/>
        <v>46390</v>
      </c>
      <c r="M23" s="41">
        <f t="shared" si="2"/>
        <v>92780</v>
      </c>
    </row>
    <row r="24" spans="1:13" s="43" customFormat="1" x14ac:dyDescent="0.25">
      <c r="A24" s="54"/>
      <c r="B24" s="52"/>
      <c r="C24" s="53"/>
      <c r="D24" s="54"/>
      <c r="E24" s="54" t="s">
        <v>64</v>
      </c>
      <c r="F24" s="54"/>
      <c r="G24" s="54"/>
      <c r="H24" s="54"/>
      <c r="I24" s="55">
        <f>SUM(I5:I23)</f>
        <v>2500660</v>
      </c>
      <c r="J24" s="54"/>
      <c r="K24" s="55">
        <f>SUM(K5:K23)</f>
        <v>2620350</v>
      </c>
      <c r="L24" s="54"/>
      <c r="M24" s="55">
        <f>SUM(M5:M23)</f>
        <v>2560505</v>
      </c>
    </row>
    <row r="25" spans="1:13" s="28" customFormat="1" x14ac:dyDescent="0.3">
      <c r="A25" s="25"/>
      <c r="B25" s="25"/>
      <c r="C25" s="26"/>
      <c r="D25" s="25"/>
      <c r="E25" s="25"/>
      <c r="F25" s="25"/>
      <c r="G25" s="25"/>
      <c r="H25" s="25"/>
      <c r="I25" s="25"/>
      <c r="J25" s="27"/>
      <c r="K25" s="27"/>
      <c r="L25" s="27"/>
      <c r="M25" s="27"/>
    </row>
    <row r="26" spans="1:13" s="31" customFormat="1" ht="36.75" customHeight="1" x14ac:dyDescent="0.25">
      <c r="A26" s="25"/>
      <c r="B26" s="59" t="s">
        <v>17</v>
      </c>
      <c r="C26" s="59"/>
      <c r="D26" s="59"/>
      <c r="E26" s="59"/>
      <c r="F26" s="30"/>
      <c r="G26" s="60"/>
      <c r="H26" s="60"/>
      <c r="I26" s="60" t="s">
        <v>18</v>
      </c>
      <c r="J26" s="60"/>
      <c r="K26" s="29"/>
      <c r="L26" s="29"/>
      <c r="M26" s="29"/>
    </row>
    <row r="27" spans="1:13" s="35" customFormat="1" x14ac:dyDescent="0.3">
      <c r="A27" s="58"/>
      <c r="B27" s="32"/>
      <c r="C27" s="32"/>
      <c r="D27" s="33"/>
      <c r="E27" s="33"/>
      <c r="F27" s="32"/>
      <c r="G27" s="34"/>
      <c r="H27" s="34"/>
      <c r="I27" s="34"/>
      <c r="J27" s="34"/>
      <c r="K27" s="27"/>
      <c r="L27" s="27"/>
      <c r="M27" s="27"/>
    </row>
    <row r="28" spans="1:13" s="35" customFormat="1" x14ac:dyDescent="0.3">
      <c r="A28" s="58"/>
      <c r="B28" s="30" t="s">
        <v>19</v>
      </c>
      <c r="C28" s="32"/>
      <c r="D28" s="32"/>
      <c r="E28" s="32"/>
      <c r="F28" s="32"/>
      <c r="G28" s="36"/>
      <c r="H28" s="36"/>
      <c r="I28" s="36"/>
      <c r="J28" s="36"/>
      <c r="K28" s="27"/>
      <c r="L28" s="27"/>
      <c r="M28" s="27"/>
    </row>
    <row r="29" spans="1:13" s="35" customFormat="1" ht="65.25" customHeight="1" x14ac:dyDescent="0.3">
      <c r="A29" s="58"/>
      <c r="B29" s="30" t="s">
        <v>20</v>
      </c>
      <c r="C29" s="32"/>
      <c r="D29" s="32"/>
      <c r="E29" s="32"/>
      <c r="F29" s="32"/>
      <c r="G29" s="60"/>
      <c r="H29" s="60"/>
      <c r="I29" s="60" t="s">
        <v>21</v>
      </c>
      <c r="J29" s="60"/>
      <c r="K29" s="27"/>
      <c r="L29" s="27"/>
      <c r="M29" s="27"/>
    </row>
    <row r="30" spans="1:13" s="35" customFormat="1" ht="56.25" customHeight="1" x14ac:dyDescent="0.3">
      <c r="A30" s="58"/>
      <c r="B30" s="59" t="s">
        <v>22</v>
      </c>
      <c r="C30" s="59"/>
      <c r="D30" s="59"/>
      <c r="E30" s="59"/>
      <c r="F30" s="59"/>
      <c r="G30" s="34"/>
      <c r="H30" s="34"/>
      <c r="I30" s="60" t="s">
        <v>65</v>
      </c>
      <c r="J30" s="60"/>
      <c r="K30" s="27"/>
      <c r="L30" s="27"/>
      <c r="M30" s="27"/>
    </row>
    <row r="31" spans="1:13" s="35" customFormat="1" ht="54" customHeight="1" x14ac:dyDescent="0.3">
      <c r="A31" s="58"/>
      <c r="B31" s="59" t="s">
        <v>23</v>
      </c>
      <c r="C31" s="59"/>
      <c r="D31" s="59"/>
      <c r="E31" s="59"/>
      <c r="F31" s="30"/>
      <c r="G31" s="60"/>
      <c r="H31" s="60"/>
      <c r="I31" s="60" t="s">
        <v>24</v>
      </c>
      <c r="J31" s="60"/>
      <c r="K31" s="27"/>
      <c r="L31" s="27"/>
      <c r="M31" s="27"/>
    </row>
    <row r="32" spans="1:13" s="35" customFormat="1" ht="56.25" customHeight="1" x14ac:dyDescent="0.3">
      <c r="A32" s="58"/>
      <c r="B32" s="59" t="s">
        <v>25</v>
      </c>
      <c r="C32" s="59"/>
      <c r="D32" s="59"/>
      <c r="E32" s="59"/>
      <c r="F32" s="59"/>
      <c r="G32" s="60"/>
      <c r="H32" s="60"/>
      <c r="I32" s="60" t="s">
        <v>26</v>
      </c>
      <c r="J32" s="60"/>
      <c r="K32" s="27"/>
      <c r="L32" s="27"/>
      <c r="M32" s="27"/>
    </row>
    <row r="33" spans="1:13" s="35" customFormat="1" ht="69" customHeight="1" x14ac:dyDescent="0.3">
      <c r="A33" s="58"/>
      <c r="B33" s="59" t="s">
        <v>27</v>
      </c>
      <c r="C33" s="59"/>
      <c r="D33" s="59"/>
      <c r="E33" s="59"/>
      <c r="F33" s="59"/>
      <c r="G33" s="60"/>
      <c r="H33" s="60"/>
      <c r="I33" s="60" t="s">
        <v>28</v>
      </c>
      <c r="J33" s="60"/>
      <c r="K33" s="27"/>
      <c r="L33" s="27"/>
      <c r="M33" s="27"/>
    </row>
    <row r="34" spans="1:13" s="35" customFormat="1" ht="54.75" customHeight="1" x14ac:dyDescent="0.3">
      <c r="A34" s="58"/>
      <c r="B34" s="59" t="s">
        <v>29</v>
      </c>
      <c r="C34" s="59"/>
      <c r="D34" s="59"/>
      <c r="E34" s="59"/>
      <c r="F34" s="30"/>
      <c r="G34" s="60"/>
      <c r="H34" s="60"/>
      <c r="I34" s="60" t="s">
        <v>30</v>
      </c>
      <c r="J34" s="60"/>
      <c r="K34" s="27"/>
      <c r="L34" s="27"/>
      <c r="M34" s="27"/>
    </row>
  </sheetData>
  <mergeCells count="21">
    <mergeCell ref="C1:H1"/>
    <mergeCell ref="B32:F32"/>
    <mergeCell ref="G32:H32"/>
    <mergeCell ref="I32:J32"/>
    <mergeCell ref="A2:M2"/>
    <mergeCell ref="B26:E26"/>
    <mergeCell ref="G26:H26"/>
    <mergeCell ref="I26:J26"/>
    <mergeCell ref="G29:H29"/>
    <mergeCell ref="I29:J29"/>
    <mergeCell ref="B30:F30"/>
    <mergeCell ref="I30:J30"/>
    <mergeCell ref="B31:E31"/>
    <mergeCell ref="G31:H31"/>
    <mergeCell ref="I31:J31"/>
    <mergeCell ref="B33:F33"/>
    <mergeCell ref="G33:H33"/>
    <mergeCell ref="I33:J33"/>
    <mergeCell ref="B34:E34"/>
    <mergeCell ref="G34:H34"/>
    <mergeCell ref="I34:J34"/>
  </mergeCells>
  <pageMargins left="0.25" right="0.25" top="0.75" bottom="0.75" header="0.3" footer="0.3"/>
  <pageSetup paperSize="9" scale="41"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Аркуші</vt:lpstr>
      </vt:variant>
      <vt:variant>
        <vt:i4>1</vt:i4>
      </vt:variant>
    </vt:vector>
  </HeadingPairs>
  <TitlesOfParts>
    <vt:vector size="1" baseType="lpstr">
      <vt:lpstr>Аркуш1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Наталя Сергіївна ТРОФІМОВА</dc:creator>
  <cp:lastModifiedBy>user</cp:lastModifiedBy>
  <cp:lastPrinted>2025-03-19T12:06:39Z</cp:lastPrinted>
  <dcterms:created xsi:type="dcterms:W3CDTF">2015-06-05T18:19:34Z</dcterms:created>
  <dcterms:modified xsi:type="dcterms:W3CDTF">2025-04-29T06:42:44Z</dcterms:modified>
</cp:coreProperties>
</file>