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2A93ED20-6DFB-45C2-A923-D0075E06CE0A}" xr6:coauthVersionLast="36" xr6:coauthVersionMax="36" xr10:uidLastSave="{00000000-0000-0000-0000-000000000000}"/>
  <bookViews>
    <workbookView xWindow="120" yWindow="105" windowWidth="15120" windowHeight="8010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Лист1!$B$2:$X$19</definedName>
  </definedNames>
  <calcPr calcId="191029"/>
</workbook>
</file>

<file path=xl/calcChain.xml><?xml version="1.0" encoding="utf-8"?>
<calcChain xmlns="http://schemas.openxmlformats.org/spreadsheetml/2006/main">
  <c r="M6" i="1" l="1"/>
  <c r="M7" i="1"/>
  <c r="L8" i="1"/>
  <c r="J8" i="1"/>
  <c r="N7" i="1" l="1"/>
  <c r="L7" i="1"/>
  <c r="J7" i="1"/>
  <c r="H7" i="1"/>
  <c r="N6" i="1"/>
  <c r="N8" i="1" s="1"/>
  <c r="L6" i="1"/>
  <c r="J6" i="1"/>
  <c r="H6" i="1"/>
  <c r="M5" i="1" l="1"/>
  <c r="L5" i="1"/>
  <c r="J5" i="1"/>
  <c r="N5" i="1" l="1"/>
  <c r="H5" i="1" l="1"/>
  <c r="H8" i="1" s="1"/>
  <c r="R8" i="1"/>
  <c r="P8" i="1"/>
</calcChain>
</file>

<file path=xl/sharedStrings.xml><?xml version="1.0" encoding="utf-8"?>
<sst xmlns="http://schemas.openxmlformats.org/spreadsheetml/2006/main" count="74" uniqueCount="48">
  <si>
    <t xml:space="preserve"> №з/п</t>
  </si>
  <si>
    <t>Назва реактиву, або еквівалент</t>
  </si>
  <si>
    <t>Фасування/Дозування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</si>
  <si>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</si>
  <si>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</si>
  <si>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</si>
  <si>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</si>
  <si>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</si>
  <si>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</si>
  <si>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словник ДК 021:2015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</si>
  <si>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</si>
  <si>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</si>
  <si>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>ЛОТ  - Реагенти для автоматической системи для ID-карт IH-500 (закрита система):</t>
  </si>
  <si>
    <t>1</t>
  </si>
  <si>
    <t>24х12</t>
  </si>
  <si>
    <t>паков</t>
  </si>
  <si>
    <t xml:space="preserve">Код ДК 021:2015 -33696500-0-Лабораторні реактиви </t>
  </si>
  <si>
    <t>Загальна вартість:</t>
  </si>
  <si>
    <t>Т.П. Іванова</t>
  </si>
  <si>
    <t>Завідувач Українського Референс-центру з клінічної лабораторної діагностики та метрології</t>
  </si>
  <si>
    <t>В.Г. Яновська</t>
  </si>
  <si>
    <t>Г.В. Бондаренко</t>
  </si>
  <si>
    <t>Голова робочої групи:</t>
  </si>
  <si>
    <t>Члени робочої групи:</t>
  </si>
  <si>
    <t>С.С. Чернишук</t>
  </si>
  <si>
    <t>В.А. Сова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</si>
  <si>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</si>
  <si>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</si>
  <si>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</si>
  <si>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</si>
  <si>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Набір ID- Card "DiaClon Complete Crossmatch" або аналог</t>
  </si>
  <si>
    <t>46948 Багатоспецифічний імуноглобулін G до глобуліну людини (IgG) IVD (діагностика in vitro ), антитіла )</t>
  </si>
  <si>
    <t>Декларація про відповідність No DoC/SW-UA/02, версія 6 від 14.05.2024 р., термін дії до 31.05.2026 р.</t>
  </si>
  <si>
    <t>В.В. Федоров</t>
  </si>
  <si>
    <t xml:space="preserve">Цінова пропозиція фірми №3,  з ПДВ </t>
  </si>
  <si>
    <t>Код НКМВ 024:2023</t>
  </si>
  <si>
    <t xml:space="preserve">Медико-технічне завдання на реагенти для відділу лабораторного обстеження та контролю якості донорської крові Українського Референс-центру з клінічної лабораторної діагностики та метрології 2025 рік </t>
  </si>
  <si>
    <t>2</t>
  </si>
  <si>
    <t>3</t>
  </si>
  <si>
    <t>4х12</t>
  </si>
  <si>
    <t>45308 ABO/Rh (D)-виявляння груп крові IVD (діагностика in vitro ), набір, реакція аглютинації )</t>
  </si>
  <si>
    <t>Набір NaCL, Enzyme Test snd Cold Agglutinins або аналог</t>
  </si>
  <si>
    <t>Код 30605 Набір реагентів для Здійснення імуногематологічного контроля</t>
  </si>
  <si>
    <t>Декларація про відповідність NoUA.TR/754/DM/003-21-07-2016, версія 2 від 14.45.2020 р.,  термін дії необмежений</t>
  </si>
  <si>
    <t>Член комісії з реорганізації НДСЛ "ОХМАТДИТ" МОЗ України</t>
  </si>
  <si>
    <t>Член комісії з реорганізації  НДСЛ "ОХМАТДИТ" МОЗ України</t>
  </si>
  <si>
    <t>Набір DiaClon ABD -Confirmation for patients, або аналог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</si>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</sst>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9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2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/>
    <xf numFmtId="0" fontId="3" fillId="0" borderId="0" xfId="0" applyFont="1" applyAlignment="1">
      <alignment vertical="center"/>
    </xf>
    <xf numFmtId="0" fontId="8" fillId="2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/>
    <xf numFmtId="0" fontId="9" fillId="0" borderId="0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2" fillId="0" borderId="0" xfId="1" applyFont="1"/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4" fontId="3" fillId="0" borderId="4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8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4" fontId="12" fillId="0" borderId="0" xfId="0" applyNumberFormat="1" applyFont="1"/>
    <xf numFmtId="0" fontId="16" fillId="0" borderId="0" xfId="0" applyFont="1" applyAlignment="1">
      <alignment horizontal="lef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6" fillId="0" borderId="0" xfId="1" applyFont="1" applyAlignment="1">
      <alignment horizontal="left" wrapText="1"/>
    </xf>
    <xf numFmtId="0" fontId="16" fillId="0" borderId="0" xfId="0" applyFont="1" applyAlignment="1">
      <alignment horizontal="left" wrapText="1"/>
    </xf>
    <xf numFmtId="49" fontId="2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center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="90" zoomScaleNormal="90" workbookViewId="0">
      <selection activeCell="I5" sqref="I5"/>
    </sheetView>
  </sheetViews>
  <sheetFormatPr defaultRowHeight="15" x14ac:dyDescent="0.25"/>
  <cols>
    <col min="1" max="1" width="1.7109375" customWidth="1"/>
    <col min="2" max="2" width="4.28515625" customWidth="1"/>
    <col min="3" max="3" width="31.5703125" customWidth="1"/>
    <col min="4" max="4" width="11.140625" customWidth="1"/>
    <col min="5" max="5" width="6.85546875" customWidth="1"/>
    <col min="6" max="6" width="10" customWidth="1"/>
    <col min="7" max="13" width="11.28515625" customWidth="1"/>
    <col min="14" max="14" width="11.42578125" customWidth="1"/>
    <col min="15" max="15" width="14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25.85546875" hidden="1" customWidth="1"/>
    <col min="20" max="20" width="28.7109375" hidden="1" customWidth="1"/>
    <col min="21" max="21" width="43.140625" hidden="1" customWidth="1"/>
    <col min="22" max="22" width="22.7109375" customWidth="1"/>
    <col min="23" max="23" width="27" customWidth="1"/>
    <col min="24" max="24" width="34.7109375" customWidth="1"/>
    <col min="29" max="29" width="9.140625" customWidth="1"/>
    <col min="34" max="34" width="9.140625" customWidth="1"/>
  </cols>
  <sheetData>
    <row r="1" spans="1:25" ht="37.5" customHeight="1" x14ac:dyDescent="0.3">
      <c r="F1" s="78" t="s">
        <v>47</v>
      </c>
      <c r="G1" s="78"/>
      <c r="H1" s="78"/>
      <c r="I1" s="78"/>
      <c r="J1" s="78"/>
      <c r="K1" s="78"/>
      <c r="L1" s="78"/>
      <c r="M1" s="78"/>
      <c r="N1" s="78"/>
    </row>
    <row r="2" spans="1:25" ht="46.5" customHeight="1" x14ac:dyDescent="0.25">
      <c r="B2" s="70" t="s">
        <v>36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5" ht="51" x14ac:dyDescent="0.25">
      <c r="B3" s="1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4" t="s">
        <v>5</v>
      </c>
      <c r="H3" s="5" t="s">
        <v>6</v>
      </c>
      <c r="I3" s="6" t="s">
        <v>7</v>
      </c>
      <c r="J3" s="5" t="s">
        <v>6</v>
      </c>
      <c r="K3" s="6" t="s">
        <v>34</v>
      </c>
      <c r="L3" s="5" t="s">
        <v>6</v>
      </c>
      <c r="M3" s="5" t="s">
        <v>8</v>
      </c>
      <c r="N3" s="5" t="s">
        <v>6</v>
      </c>
      <c r="O3" s="6" t="s">
        <v>7</v>
      </c>
      <c r="P3" s="5" t="s">
        <v>6</v>
      </c>
      <c r="Q3" s="5" t="s">
        <v>8</v>
      </c>
      <c r="R3" s="5" t="s">
        <v>6</v>
      </c>
      <c r="S3" s="5" t="s">
        <v>9</v>
      </c>
      <c r="T3" s="5" t="s">
        <v>10</v>
      </c>
      <c r="U3" s="7" t="s">
        <v>11</v>
      </c>
      <c r="V3" s="5" t="s">
        <v>9</v>
      </c>
      <c r="W3" s="4" t="s">
        <v>35</v>
      </c>
      <c r="X3" s="7" t="s">
        <v>11</v>
      </c>
    </row>
    <row r="4" spans="1:25" ht="39.75" customHeight="1" x14ac:dyDescent="0.25">
      <c r="B4" s="76" t="s">
        <v>12</v>
      </c>
      <c r="C4" s="77"/>
      <c r="D4" s="77"/>
      <c r="E4" s="77"/>
      <c r="F4" s="77"/>
      <c r="G4" s="77"/>
      <c r="H4" s="77"/>
      <c r="I4" s="7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8"/>
      <c r="W4" s="8"/>
      <c r="X4" s="9"/>
    </row>
    <row r="5" spans="1:25" ht="51" x14ac:dyDescent="0.25">
      <c r="B5" s="10" t="s">
        <v>13</v>
      </c>
      <c r="C5" s="39" t="s">
        <v>30</v>
      </c>
      <c r="D5" s="12" t="s">
        <v>14</v>
      </c>
      <c r="E5" s="10" t="s">
        <v>15</v>
      </c>
      <c r="F5" s="48">
        <v>7</v>
      </c>
      <c r="G5" s="40">
        <v>42612.75</v>
      </c>
      <c r="H5" s="37">
        <f t="shared" ref="H5:H7" si="0">G5*F5</f>
        <v>298289.25</v>
      </c>
      <c r="I5" s="38">
        <v>42819.5</v>
      </c>
      <c r="J5" s="37">
        <f t="shared" ref="J5:J7" si="1">I5*F5</f>
        <v>299736.5</v>
      </c>
      <c r="K5" s="18">
        <v>43070.15</v>
      </c>
      <c r="L5" s="14">
        <f t="shared" ref="L5" si="2">K5*F5</f>
        <v>301491.05</v>
      </c>
      <c r="M5" s="15">
        <f t="shared" ref="M5:M7" si="3">SUM(G5,I5,K5)/3</f>
        <v>42834.133333333331</v>
      </c>
      <c r="N5" s="14">
        <f t="shared" ref="N5:N7" si="4">M5*F5</f>
        <v>299838.93333333335</v>
      </c>
      <c r="O5" s="13"/>
      <c r="P5" s="14"/>
      <c r="Q5" s="15"/>
      <c r="R5" s="14"/>
      <c r="S5" s="16"/>
      <c r="T5" s="16"/>
      <c r="U5" s="17"/>
      <c r="V5" s="16" t="s">
        <v>16</v>
      </c>
      <c r="W5" s="66" t="s">
        <v>31</v>
      </c>
      <c r="X5" s="11" t="s">
        <v>32</v>
      </c>
    </row>
    <row r="6" spans="1:25" ht="51" x14ac:dyDescent="0.25">
      <c r="B6" s="10" t="s">
        <v>37</v>
      </c>
      <c r="C6" s="64" t="s">
        <v>46</v>
      </c>
      <c r="D6" s="12" t="s">
        <v>39</v>
      </c>
      <c r="E6" s="10" t="s">
        <v>15</v>
      </c>
      <c r="F6" s="65">
        <v>1</v>
      </c>
      <c r="G6" s="18">
        <v>6403.95</v>
      </c>
      <c r="H6" s="37">
        <f t="shared" si="0"/>
        <v>6403.95</v>
      </c>
      <c r="I6" s="38">
        <v>6498.3</v>
      </c>
      <c r="J6" s="37">
        <f t="shared" si="1"/>
        <v>6498.3</v>
      </c>
      <c r="K6" s="18">
        <v>6520.1</v>
      </c>
      <c r="L6" s="14">
        <f>K6*F6</f>
        <v>6520.1</v>
      </c>
      <c r="M6" s="15">
        <f t="shared" si="3"/>
        <v>6474.1166666666659</v>
      </c>
      <c r="N6" s="14">
        <f t="shared" si="4"/>
        <v>6474.1166666666659</v>
      </c>
      <c r="O6" s="13"/>
      <c r="P6" s="14"/>
      <c r="Q6" s="15"/>
      <c r="R6" s="14"/>
      <c r="S6" s="16"/>
      <c r="T6" s="16"/>
      <c r="U6" s="17"/>
      <c r="V6" s="16" t="s">
        <v>16</v>
      </c>
      <c r="W6" s="66" t="s">
        <v>40</v>
      </c>
      <c r="X6" s="11" t="s">
        <v>32</v>
      </c>
    </row>
    <row r="7" spans="1:25" ht="51" x14ac:dyDescent="0.25">
      <c r="B7" s="10" t="s">
        <v>38</v>
      </c>
      <c r="C7" s="11" t="s">
        <v>41</v>
      </c>
      <c r="D7" s="12" t="s">
        <v>39</v>
      </c>
      <c r="E7" s="10" t="s">
        <v>15</v>
      </c>
      <c r="F7" s="48">
        <v>1</v>
      </c>
      <c r="G7" s="18">
        <v>8185.5</v>
      </c>
      <c r="H7" s="37">
        <f t="shared" si="0"/>
        <v>8185.5</v>
      </c>
      <c r="I7" s="38">
        <v>8185.5</v>
      </c>
      <c r="J7" s="37">
        <f t="shared" si="1"/>
        <v>8185.5</v>
      </c>
      <c r="K7" s="18">
        <v>8210.5</v>
      </c>
      <c r="L7" s="14">
        <f t="shared" ref="L7" si="5">K7*F7</f>
        <v>8210.5</v>
      </c>
      <c r="M7" s="15">
        <f t="shared" si="3"/>
        <v>8193.8333333333339</v>
      </c>
      <c r="N7" s="14">
        <f t="shared" si="4"/>
        <v>8193.8333333333339</v>
      </c>
      <c r="O7" s="19"/>
      <c r="P7" s="19"/>
      <c r="Q7" s="19"/>
      <c r="R7" s="19"/>
      <c r="S7" s="19"/>
      <c r="T7" s="19"/>
      <c r="U7" s="19"/>
      <c r="V7" s="16" t="s">
        <v>16</v>
      </c>
      <c r="W7" s="67" t="s">
        <v>42</v>
      </c>
      <c r="X7" s="17" t="s">
        <v>43</v>
      </c>
    </row>
    <row r="8" spans="1:25" ht="18.75" customHeight="1" x14ac:dyDescent="0.25">
      <c r="B8" s="19"/>
      <c r="C8" s="34" t="s">
        <v>17</v>
      </c>
      <c r="D8" s="35"/>
      <c r="E8" s="35"/>
      <c r="F8" s="35"/>
      <c r="G8" s="36"/>
      <c r="H8" s="59">
        <f>SUM(H5:H7)</f>
        <v>312878.7</v>
      </c>
      <c r="I8" s="41"/>
      <c r="J8" s="60">
        <f>SUM(J5:J7)</f>
        <v>314420.3</v>
      </c>
      <c r="K8" s="42"/>
      <c r="L8" s="60">
        <f>SUM(L5:L7)</f>
        <v>316221.64999999997</v>
      </c>
      <c r="M8" s="41"/>
      <c r="N8" s="43">
        <f>SUM(N5:N7)</f>
        <v>314506.8833333333</v>
      </c>
      <c r="O8" s="44"/>
      <c r="P8" s="43">
        <f>SUM(P5:P5)</f>
        <v>0</v>
      </c>
      <c r="Q8" s="45"/>
      <c r="R8" s="43">
        <f>SUM(R5:R5)</f>
        <v>0</v>
      </c>
      <c r="S8" s="43"/>
      <c r="T8" s="43"/>
      <c r="U8" s="46"/>
      <c r="V8" s="61"/>
      <c r="W8" s="61"/>
      <c r="X8" s="62"/>
    </row>
    <row r="9" spans="1:25" ht="18.75" customHeight="1" x14ac:dyDescent="0.25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22"/>
      <c r="P9" s="22"/>
      <c r="Q9" s="22"/>
      <c r="R9" s="22"/>
      <c r="S9" s="22"/>
      <c r="T9" s="22"/>
      <c r="V9" s="27"/>
      <c r="W9" s="27"/>
    </row>
    <row r="10" spans="1:25" ht="18" customHeight="1" x14ac:dyDescent="0.25">
      <c r="A10" s="32"/>
      <c r="B10" s="32"/>
      <c r="C10" s="72" t="s">
        <v>22</v>
      </c>
      <c r="D10" s="72"/>
      <c r="E10" s="49"/>
      <c r="F10" s="49"/>
      <c r="G10" s="49"/>
      <c r="H10" s="68"/>
      <c r="I10" s="49"/>
      <c r="J10" s="49"/>
      <c r="K10" s="49"/>
      <c r="L10" s="49"/>
      <c r="M10" s="49"/>
      <c r="N10" s="49"/>
      <c r="O10" s="49"/>
      <c r="P10" s="49">
        <v>0</v>
      </c>
      <c r="Q10" s="50"/>
      <c r="R10" s="51"/>
      <c r="S10" s="49"/>
      <c r="T10" s="23"/>
      <c r="U10" s="24" t="s">
        <v>18</v>
      </c>
      <c r="V10" s="27"/>
      <c r="W10" s="27"/>
      <c r="X10" s="27"/>
    </row>
    <row r="11" spans="1:25" ht="36.75" customHeight="1" x14ac:dyDescent="0.25">
      <c r="A11" s="32"/>
      <c r="B11" s="32"/>
      <c r="C11" s="73" t="s">
        <v>44</v>
      </c>
      <c r="D11" s="73"/>
      <c r="E11" s="73"/>
      <c r="F11" s="73"/>
      <c r="G11" s="73"/>
      <c r="H11" s="73"/>
      <c r="I11" s="73"/>
      <c r="J11" s="49"/>
      <c r="K11" s="49"/>
      <c r="L11" s="49"/>
      <c r="M11" s="49"/>
      <c r="N11" s="49"/>
      <c r="O11" s="49"/>
      <c r="P11" s="49"/>
      <c r="Q11" s="52"/>
      <c r="R11" s="52"/>
      <c r="S11" s="63" t="s">
        <v>18</v>
      </c>
      <c r="T11" s="23"/>
      <c r="U11" s="24" t="s">
        <v>20</v>
      </c>
      <c r="W11" s="63" t="s">
        <v>18</v>
      </c>
      <c r="X11" s="29"/>
      <c r="Y11" s="29"/>
    </row>
    <row r="12" spans="1:25" ht="21.75" customHeight="1" x14ac:dyDescent="0.25">
      <c r="A12" s="33"/>
      <c r="B12" s="33"/>
      <c r="C12" s="72" t="s">
        <v>23</v>
      </c>
      <c r="D12" s="72"/>
      <c r="E12" s="53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2"/>
      <c r="R12" s="52"/>
      <c r="S12" s="54"/>
      <c r="T12" s="25"/>
      <c r="U12" s="26" t="s">
        <v>21</v>
      </c>
      <c r="W12" s="54"/>
      <c r="X12" s="47"/>
      <c r="Y12" s="47"/>
    </row>
    <row r="13" spans="1:25" ht="24.75" customHeight="1" x14ac:dyDescent="0.25">
      <c r="C13" s="73" t="s">
        <v>45</v>
      </c>
      <c r="D13" s="73"/>
      <c r="E13" s="73"/>
      <c r="F13" s="73"/>
      <c r="G13" s="73"/>
      <c r="H13" s="73"/>
      <c r="I13" s="49"/>
      <c r="J13" s="49"/>
      <c r="K13" s="49"/>
      <c r="L13" s="49"/>
      <c r="M13" s="49"/>
      <c r="N13" s="49"/>
      <c r="O13" s="49"/>
      <c r="P13" s="49"/>
      <c r="Q13" s="52"/>
      <c r="R13" s="52"/>
      <c r="S13" s="55" t="s">
        <v>24</v>
      </c>
      <c r="T13" s="27"/>
      <c r="U13" s="27"/>
      <c r="W13" s="55" t="s">
        <v>24</v>
      </c>
      <c r="X13" s="47"/>
      <c r="Y13" s="47"/>
    </row>
    <row r="14" spans="1:25" ht="26.25" customHeight="1" x14ac:dyDescent="0.25">
      <c r="C14" s="74" t="s">
        <v>44</v>
      </c>
      <c r="D14" s="74"/>
      <c r="E14" s="74"/>
      <c r="F14" s="74"/>
      <c r="G14" s="74"/>
      <c r="H14" s="74"/>
      <c r="I14" s="56"/>
      <c r="J14" s="56"/>
      <c r="K14" s="56"/>
      <c r="L14" s="56"/>
      <c r="M14" s="56"/>
      <c r="N14" s="56"/>
      <c r="O14" s="56"/>
      <c r="P14" s="56"/>
      <c r="Q14" s="52"/>
      <c r="R14" s="52"/>
      <c r="S14" s="57" t="s">
        <v>25</v>
      </c>
      <c r="T14" s="28"/>
      <c r="U14" s="28"/>
      <c r="W14" s="57" t="s">
        <v>25</v>
      </c>
      <c r="X14" s="30"/>
      <c r="Y14" s="30"/>
    </row>
    <row r="15" spans="1:25" ht="24.75" customHeight="1" x14ac:dyDescent="0.25">
      <c r="C15" s="74" t="s">
        <v>44</v>
      </c>
      <c r="D15" s="74"/>
      <c r="E15" s="74"/>
      <c r="F15" s="74"/>
      <c r="G15" s="74"/>
      <c r="H15" s="74"/>
      <c r="I15" s="58"/>
      <c r="J15" s="49"/>
      <c r="K15" s="49"/>
      <c r="L15" s="49"/>
      <c r="M15" s="49"/>
      <c r="N15" s="49"/>
      <c r="O15" s="49"/>
      <c r="P15" s="49"/>
      <c r="Q15" s="52"/>
      <c r="R15" s="52"/>
      <c r="S15" s="57" t="s">
        <v>33</v>
      </c>
      <c r="T15" s="28"/>
      <c r="U15" s="28"/>
      <c r="W15" s="57" t="s">
        <v>33</v>
      </c>
      <c r="X15" s="30"/>
      <c r="Y15" s="30"/>
    </row>
    <row r="16" spans="1:25" ht="17.25" customHeight="1" x14ac:dyDescent="0.25">
      <c r="C16" s="75" t="s">
        <v>19</v>
      </c>
      <c r="D16" s="75"/>
      <c r="E16" s="75"/>
      <c r="F16" s="75"/>
      <c r="G16" s="75"/>
      <c r="H16" s="75"/>
      <c r="I16" s="75"/>
      <c r="Q16" s="52"/>
      <c r="R16" s="52"/>
      <c r="S16" s="57" t="s">
        <v>20</v>
      </c>
      <c r="T16" s="28"/>
      <c r="U16" s="28"/>
      <c r="W16" s="57" t="s">
        <v>20</v>
      </c>
      <c r="X16" s="30"/>
      <c r="Y16" s="30"/>
    </row>
    <row r="17" spans="3:25" ht="25.5" customHeight="1" x14ac:dyDescent="0.25">
      <c r="C17" s="75" t="s">
        <v>26</v>
      </c>
      <c r="D17" s="75"/>
      <c r="E17" s="75"/>
      <c r="F17" s="75"/>
      <c r="G17" s="75"/>
      <c r="H17" s="75"/>
      <c r="I17" s="75"/>
      <c r="Q17" s="52"/>
      <c r="R17" s="52"/>
      <c r="S17" s="57" t="s">
        <v>27</v>
      </c>
      <c r="T17" s="28"/>
      <c r="U17" s="28"/>
      <c r="W17" s="57" t="s">
        <v>27</v>
      </c>
      <c r="X17" s="30"/>
      <c r="Y17" s="30"/>
    </row>
    <row r="18" spans="3:25" ht="21.75" customHeight="1" x14ac:dyDescent="0.25">
      <c r="C18" s="69" t="s">
        <v>28</v>
      </c>
      <c r="D18" s="69"/>
      <c r="E18" s="69"/>
      <c r="F18" s="69"/>
      <c r="G18" s="69"/>
      <c r="H18" s="69"/>
      <c r="I18" s="69"/>
      <c r="Q18" s="52"/>
      <c r="R18" s="52"/>
      <c r="S18" s="57" t="s">
        <v>29</v>
      </c>
      <c r="W18" s="57" t="s">
        <v>29</v>
      </c>
      <c r="X18" s="31"/>
      <c r="Y18" s="31"/>
    </row>
    <row r="19" spans="3:25" ht="22.5" customHeight="1" x14ac:dyDescent="0.25"/>
  </sheetData>
  <mergeCells count="12">
    <mergeCell ref="F1:N1"/>
    <mergeCell ref="C18:I18"/>
    <mergeCell ref="B2:X2"/>
    <mergeCell ref="C10:D10"/>
    <mergeCell ref="C11:I11"/>
    <mergeCell ref="C12:D12"/>
    <mergeCell ref="C13:H13"/>
    <mergeCell ref="C14:H14"/>
    <mergeCell ref="C16:I16"/>
    <mergeCell ref="C17:I17"/>
    <mergeCell ref="C15:H15"/>
    <mergeCell ref="B4:I4"/>
  </mergeCells>
  <pageMargins left="0.17" right="0.17" top="0.17" bottom="0.28000000000000003" header="0.31496062992125984" footer="0.22"/>
  <pageSetup paperSize="9" scale="5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2025-06-17T11:56:56Z</dcterms:modified>
</cp:coreProperties>
</file>