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E57CBDD0-302D-4495-9126-76E0F749D48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Аркуш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4" i="1"/>
  <c r="L4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4" i="1"/>
  <c r="L38" i="1" l="1"/>
  <c r="J38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4" i="1"/>
  <c r="H38" i="1" l="1"/>
</calcChain>
</file>

<file path=xl/sharedStrings.xml><?xml version="1.0" encoding="utf-8"?>
<sst xmlns="http://schemas.openxmlformats.org/spreadsheetml/2006/main" count="166" uniqueCount="100">
  <si>
    <t>Натрий цитрат</t>
  </si>
  <si>
    <t>шт</t>
  </si>
  <si>
    <t>2-пропанол (ВЕРХ)</t>
  </si>
  <si>
    <t>Гепаран сульфат</t>
  </si>
  <si>
    <t>Глоботрізилсфінгозин з крові свині</t>
  </si>
  <si>
    <t>уп</t>
  </si>
  <si>
    <t>Пластини алюмінієві 20х20 см</t>
  </si>
  <si>
    <t>Полістироловий 96-лунковий планшет чорний плоскодонний</t>
  </si>
  <si>
    <t>Ендонуклеаза рестрикції Bcn I (Nci I)</t>
  </si>
  <si>
    <t>Ендонуклеаза рестрикції Hin I (BSA HI)</t>
  </si>
  <si>
    <t>Ендонуклеаза рестрикції Bst FNI (E283)</t>
  </si>
  <si>
    <t>Буферний розчин pH 4.00</t>
  </si>
  <si>
    <t>Буферний розчин pH 7.00</t>
  </si>
  <si>
    <t>Картридж SMARTPACK DQ3</t>
  </si>
  <si>
    <t>Вентфильтр Millex для резервуара TANKMPK03</t>
  </si>
  <si>
    <t>Картридж MILLIPAK</t>
  </si>
  <si>
    <t>Креатин, безводний, 98%, 25г</t>
  </si>
  <si>
    <t>Гуанідину ацетат ≥99,0%, 25г</t>
  </si>
  <si>
    <t>3-Гідроксиглутарова кислота, аналітичний стандарт, 10мг</t>
  </si>
  <si>
    <t>DL-тропічна кислота, 97%, 5г</t>
  </si>
  <si>
    <t>Метоксиламін гідрохлорид, 98%, 5г</t>
  </si>
  <si>
    <t>№ п/</t>
  </si>
  <si>
    <t>Найменування товару або еквівалент</t>
  </si>
  <si>
    <t>Натрій хлористий (високої чистоти)</t>
  </si>
  <si>
    <t xml:space="preserve"> Хондроїтин сульфат В натрієва сіль</t>
  </si>
  <si>
    <t xml:space="preserve">Буферний розчин pH 10.00  </t>
  </si>
  <si>
    <t>Сума</t>
  </si>
  <si>
    <t>Толуол</t>
  </si>
  <si>
    <t xml:space="preserve">К-сть </t>
  </si>
  <si>
    <t>МТВ</t>
  </si>
  <si>
    <t>Код НК</t>
  </si>
  <si>
    <t>Буферний розчин, стандарт для  рН-метра, pH 4.00, об'єм  250мл</t>
  </si>
  <si>
    <t>42651 — Буферний ізотонічний сольовий розчин, IVD</t>
  </si>
  <si>
    <t>Буферний розчин, стандарт для  рН-метра, pH 7.00, об'єм  250мл</t>
  </si>
  <si>
    <t>Буферний розчин, стандарт для  рН-метра, pH 10.00, об'єм  250мл</t>
  </si>
  <si>
    <t>Сумісний з системою очистки води Direct-Q® 3, виробництва MILLIPORE</t>
  </si>
  <si>
    <t>58088 
Фільтр для очистки води бактеріальний, нестерілізуемий</t>
  </si>
  <si>
    <t>Білий кристалічний порошок. Добре розчинний у воді. Чистота повинна бути в межах 99.0-100.5%. Фасування - упаковка 1 кг.</t>
  </si>
  <si>
    <t>відсутній</t>
  </si>
  <si>
    <t xml:space="preserve">Білі або сіруваті кристали. Вміст основної речовини не менше 99,5%. </t>
  </si>
  <si>
    <t>Прозора, безбарвна, летка рідина зі специфічним запахом. Чистота - не менше 99%. Фасування - бутель 2,5 л.</t>
  </si>
  <si>
    <t>Прозора, безбарвна рідина. Вміст основної речовини не менше 99,95 %. Фасування - бутель 2,5 л</t>
  </si>
  <si>
    <t>Метанол для хроматографії ізократичний. Прозора, безбарвна рідина. Вміст основної речовини не менше 99,9 %. Фасування бутель 2,5 л.</t>
  </si>
  <si>
    <t>Прозора, безбарна рідина. Використовується для ВЕРХ/МС. Вміст основної речовини не менше 99,95 %. Фасування 1 л</t>
  </si>
  <si>
    <t>Прозора безбарвна рідина. Вміст основної діючої речовини не менше 99%. Фасування - бутель 1 л.</t>
  </si>
  <si>
    <t>Декстран для біохімії низької фракції. Порошок від білого до майже білого кольору. Середньомолекулярна маса повинна бути від 60000 до 90000. Фасування - 100 г/уп.</t>
  </si>
  <si>
    <t>Білий або майже білий порошок. При розведенні розчин повинен бути безбарвним. Фасування - флакон 5 мг.</t>
  </si>
  <si>
    <t>Білий ліофілізований порошок. Чистота не гірше 90%. Фасування  - флакон 25 мг.</t>
  </si>
  <si>
    <t>Полістироловий 96-лунковий планшет, з необробленою поверхнею, без кришки, не стерильний, дно плоске. Діапазон робочого об'єму: від 50 до 250 мкл/на лунку, 180 шт/уп. Використовується для методів флуоресценції, люмінесценції та для клітинних аналізів.</t>
  </si>
  <si>
    <t xml:space="preserve">561296 
 Мікропланшет ІВД
</t>
  </si>
  <si>
    <t>Набір для ПЛР, що містить ДНК-полімеразу DreamTaq, оптимізований буфер DreamTaq, MgCl 2, dNTP і воду без нуклеаз. Розрахований на 200 реакцій</t>
  </si>
  <si>
    <t>60091 —
ПЛР-майстер-мікс
амліфікаціонний
реагент ІВД, набір</t>
  </si>
  <si>
    <t>Рестрикційний фермент Hin1I (BsaHI) розпізнає сайти GR^CGYC і найкраще розрізає їх при температурі 37°C у буфері G.</t>
  </si>
  <si>
    <t xml:space="preserve">42703 Фермент для підготовки
зразків, IVD (діагностика in
vitro)
</t>
  </si>
  <si>
    <t>Алюмінієві пластини заповнені селікагелем. Розміром 20 *20 см. Не менеш 25 штук в упаковці</t>
  </si>
  <si>
    <t>Білий кристалічний порошок.  Термература плавлення  в діапазоні від 148  ̊С до 153  ̊С . Вміст основної речовини (метод титрування з HClO4) не менше 98%..</t>
  </si>
  <si>
    <t>Білий порошок. Добре розчинний у воді.  Вміст основної речовини не менше 99%.</t>
  </si>
  <si>
    <t>Майже білий кристалічний порошок. Термература плавлення  в діапазоні від 115 ̊С до 120  ̊С . Вміст основної речовини (метод хроматографії) не менше 96%..</t>
  </si>
  <si>
    <t>Прозора безбарвна рідина, для проведення аналізу. Щільність повинна бути не менше 0,8. Термпература кипіння не менше 110 ̊С.  Фасування повинно бути не менше 2,5 лтітри.</t>
  </si>
  <si>
    <t xml:space="preserve">Рестрикційний фермент BcnI (NciI) розпізнає сайти CC^SGG і найкраще розрізає їх при температурі 37°C у буфері Tango (Ізошизомери: AsuC2I, BpuMI, NciI). </t>
  </si>
  <si>
    <t>Рестрикційний фермент Bsh1236I (BstUI) розпізнає сайти CG^CG і найкраще розрізає їх при температурі 37°C у буфері R (ізошизомери: AccII, BspFNI, BstFNI, BstUI, MvnI)</t>
  </si>
  <si>
    <t>Ціна 1 за од. грн</t>
  </si>
  <si>
    <t>Сума 1, грнн</t>
  </si>
  <si>
    <t>Ціна 2 за од. грн</t>
  </si>
  <si>
    <t>Сума 2, грнн</t>
  </si>
  <si>
    <t xml:space="preserve">Середня ціна, грн </t>
  </si>
  <si>
    <t>Середня сума, грн</t>
  </si>
  <si>
    <t xml:space="preserve">Формула: C16H14Na2O12S. Вигляд: порошок від білого до білосніжного кольору. Чистота (ВЕРХ): не менше 99%
</t>
  </si>
  <si>
    <t xml:space="preserve">Формула: C16H18NO10SNa. Вигляд: порошок від білого до білосніжного кольору. Чистота (ВЕРХ): не менше 95%. Домішки: не більше 200 ppm
</t>
  </si>
  <si>
    <t xml:space="preserve">Формула: C32H48O8S. Тест: не менше 98%
</t>
  </si>
  <si>
    <t xml:space="preserve">Молекулярна формула: C36H67NO17. Відсотковий склад: C 55.02%, H 8.59%, N 1.78%, O 34.61%. Чистота: не менше 99%. Не гігроскопічний і не чутливий до світла
</t>
  </si>
  <si>
    <t>Білий порошок, безводний. Вміст води повнен бути не менше 2%</t>
  </si>
  <si>
    <t>Білий порошок Чистота повинна бути не менше 95%.</t>
  </si>
  <si>
    <t xml:space="preserve"> 4-метилумбелфіерил a-L-ізопіранозидуронової к-ти 2-сульфат динатрієва сіль</t>
  </si>
  <si>
    <t>Реагент у вигляді безбарвної твердої речовини. Чистота повинна бути не менше 98%.</t>
  </si>
  <si>
    <t>Дитіотреїтол</t>
  </si>
  <si>
    <t>4-метилумбелфіерил 2-деокси-2-сульфаміно-а-D-глюкопіранозид натрієва сіль</t>
  </si>
  <si>
    <t>4-метилумбелфіерил 6-тіопальмітат-b-D-глюкопіранозид</t>
  </si>
  <si>
    <t>Набір для ПЛР DreamTaq PCR Master Mix</t>
  </si>
  <si>
    <t>Декстран</t>
  </si>
  <si>
    <t>Пиридин</t>
  </si>
  <si>
    <t>Метанол для хроматографії (ВЕРХ)</t>
  </si>
  <si>
    <t>Метанол для LC-MS</t>
  </si>
  <si>
    <t>Ефір диетиловий</t>
  </si>
  <si>
    <t>Набір реагентів Maxima SYBR Green/Fluorescein qPCR Master Mix</t>
  </si>
  <si>
    <t>Голова робочої групи</t>
  </si>
  <si>
    <t xml:space="preserve">Член Комісії з реорганізації                       </t>
  </si>
  <si>
    <t>Тетяна ІВАНОВА</t>
  </si>
  <si>
    <t>Члени робочої групи:</t>
  </si>
  <si>
    <t>Сергій ЧЕРНИШУК</t>
  </si>
  <si>
    <t>Вячеслав ФЕДОРОВ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</si>
  <si>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</si>
  <si>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</si>
  <si>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</si>
  <si>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</si>
  <si>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</si>
  <si>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</si>
  <si>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</si>
  <si>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>ОБГРУНТУВАННЯ</t>
  </si>
  <si>
    <t>Медико-технічні вимоги на закупівлю -Реагенти для діагностики спадкової патології код ДК 021:2015 – 33690000-3 лікарські засоби різні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</si>
</sst>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₴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u/>
      <sz val="11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2" fillId="0" borderId="0"/>
    <xf numFmtId="0" fontId="4" fillId="0" borderId="0"/>
    <xf numFmtId="0" fontId="1" fillId="0" borderId="0"/>
    <xf numFmtId="0" fontId="15" fillId="0" borderId="0"/>
    <xf numFmtId="0" fontId="14" fillId="0" borderId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8" fillId="5" borderId="4" applyNumberFormat="0" applyAlignment="0" applyProtection="0"/>
    <xf numFmtId="0" fontId="19" fillId="12" borderId="5" applyNumberFormat="0" applyAlignment="0" applyProtection="0"/>
    <xf numFmtId="0" fontId="20" fillId="12" borderId="4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3" borderId="10" applyNumberFormat="0" applyAlignment="0" applyProtection="0"/>
    <xf numFmtId="0" fontId="26" fillId="0" borderId="0" applyNumberFormat="0" applyFill="0" applyBorder="0" applyAlignment="0" applyProtection="0"/>
    <xf numFmtId="0" fontId="27" fillId="14" borderId="0" applyNumberFormat="0" applyBorder="0" applyAlignment="0" applyProtection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15" fillId="15" borderId="11" applyNumberFormat="0" applyFont="0" applyAlignment="0" applyProtection="0"/>
    <xf numFmtId="0" fontId="30" fillId="0" borderId="12" applyNumberFormat="0" applyFill="0" applyAlignment="0" applyProtection="0"/>
    <xf numFmtId="0" fontId="16" fillId="0" borderId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6" fillId="0" borderId="0"/>
  </cellStyleXfs>
  <cellXfs count="83">
    <xf numFmtId="0" fontId="0" fillId="0" borderId="0" xfId="0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7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1" fillId="0" borderId="1" xfId="0" applyFont="1" applyFill="1" applyBorder="1"/>
    <xf numFmtId="0" fontId="5" fillId="0" borderId="1" xfId="0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/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3" fontId="10" fillId="0" borderId="3" xfId="2" applyNumberFormat="1" applyFont="1" applyBorder="1" applyAlignment="1">
      <alignment horizontal="left" vertical="center" wrapText="1"/>
    </xf>
    <xf numFmtId="3" fontId="10" fillId="0" borderId="1" xfId="2" applyNumberFormat="1" applyFont="1" applyBorder="1" applyAlignment="1">
      <alignment horizontal="left" vertical="center"/>
    </xf>
    <xf numFmtId="0" fontId="10" fillId="0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2" fontId="10" fillId="0" borderId="2" xfId="1" applyNumberFormat="1" applyFont="1" applyBorder="1" applyAlignment="1">
      <alignment horizontal="left" vertical="center" wrapText="1"/>
    </xf>
    <xf numFmtId="0" fontId="5" fillId="0" borderId="1" xfId="3" applyNumberFormat="1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4" fontId="34" fillId="0" borderId="1" xfId="0" applyNumberFormat="1" applyFont="1" applyFill="1" applyBorder="1" applyAlignment="1">
      <alignment horizontal="center" vertical="center" wrapText="1"/>
    </xf>
    <xf numFmtId="4" fontId="34" fillId="0" borderId="1" xfId="0" applyNumberFormat="1" applyFont="1" applyFill="1" applyBorder="1" applyAlignment="1">
      <alignment horizontal="center" vertical="center"/>
    </xf>
    <xf numFmtId="164" fontId="34" fillId="0" borderId="1" xfId="0" applyNumberFormat="1" applyFont="1" applyFill="1" applyBorder="1" applyAlignment="1">
      <alignment horizontal="center" vertical="center"/>
    </xf>
    <xf numFmtId="164" fontId="34" fillId="0" borderId="1" xfId="0" applyNumberFormat="1" applyFont="1" applyFill="1" applyBorder="1" applyAlignment="1">
      <alignment vertical="center"/>
    </xf>
    <xf numFmtId="4" fontId="34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/>
    </xf>
    <xf numFmtId="4" fontId="33" fillId="0" borderId="1" xfId="0" applyNumberFormat="1" applyFont="1" applyFill="1" applyBorder="1" applyAlignment="1">
      <alignment vertical="center"/>
    </xf>
    <xf numFmtId="164" fontId="33" fillId="0" borderId="1" xfId="0" applyNumberFormat="1" applyFont="1" applyFill="1" applyBorder="1" applyAlignment="1">
      <alignment vertical="center"/>
    </xf>
    <xf numFmtId="3" fontId="10" fillId="0" borderId="1" xfId="2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30" applyFont="1" applyFill="1" applyBorder="1" applyAlignment="1">
      <alignment horizontal="center" vertical="center" wrapText="1"/>
    </xf>
    <xf numFmtId="0" fontId="5" fillId="0" borderId="0" xfId="30" applyFont="1" applyFill="1" applyBorder="1" applyAlignment="1">
      <alignment vertical="center" wrapText="1"/>
    </xf>
    <xf numFmtId="0" fontId="5" fillId="0" borderId="0" xfId="3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justify" vertical="center"/>
    </xf>
    <xf numFmtId="0" fontId="37" fillId="0" borderId="0" xfId="30" applyFont="1" applyFill="1" applyBorder="1" applyAlignment="1">
      <alignment horizontal="center" vertical="center" wrapText="1"/>
    </xf>
    <xf numFmtId="0" fontId="37" fillId="0" borderId="0" xfId="3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justify" vertical="center"/>
    </xf>
    <xf numFmtId="0" fontId="5" fillId="0" borderId="0" xfId="0" applyFont="1" applyFill="1" applyBorder="1"/>
    <xf numFmtId="0" fontId="5" fillId="0" borderId="15" xfId="30" applyFont="1" applyFill="1" applyBorder="1" applyAlignment="1">
      <alignment horizontal="center" vertical="center" wrapText="1"/>
    </xf>
    <xf numFmtId="0" fontId="12" fillId="0" borderId="15" xfId="3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justify" vertical="center"/>
    </xf>
    <xf numFmtId="0" fontId="5" fillId="0" borderId="15" xfId="30" applyFont="1" applyFill="1" applyBorder="1" applyAlignment="1">
      <alignment vertical="center" wrapText="1"/>
    </xf>
    <xf numFmtId="0" fontId="5" fillId="0" borderId="15" xfId="30" applyFont="1" applyFill="1" applyBorder="1" applyAlignment="1">
      <alignment horizontal="left" vertical="center" wrapText="1"/>
    </xf>
    <xf numFmtId="0" fontId="5" fillId="0" borderId="13" xfId="30" applyFont="1" applyFill="1" applyBorder="1" applyAlignment="1">
      <alignment horizontal="center" vertical="center" wrapText="1"/>
    </xf>
    <xf numFmtId="0" fontId="5" fillId="0" borderId="13" xfId="30" applyFont="1" applyFill="1" applyBorder="1" applyAlignment="1">
      <alignment vertical="center" wrapText="1"/>
    </xf>
    <xf numFmtId="0" fontId="5" fillId="0" borderId="13" xfId="3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justify" vertical="center"/>
    </xf>
    <xf numFmtId="0" fontId="37" fillId="0" borderId="13" xfId="30" applyFont="1" applyFill="1" applyBorder="1" applyAlignment="1">
      <alignment horizontal="center" vertical="center" wrapText="1"/>
    </xf>
    <xf numFmtId="0" fontId="12" fillId="0" borderId="13" xfId="3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wrapText="1"/>
    </xf>
    <xf numFmtId="0" fontId="38" fillId="0" borderId="15" xfId="0" applyFont="1" applyBorder="1" applyAlignment="1">
      <alignment horizontal="center" wrapText="1"/>
    </xf>
    <xf numFmtId="0" fontId="5" fillId="0" borderId="15" xfId="30" applyFont="1" applyFill="1" applyBorder="1" applyAlignment="1">
      <alignment horizontal="left" vertical="center" wrapText="1"/>
    </xf>
    <xf numFmtId="0" fontId="5" fillId="0" borderId="15" xfId="30" applyFont="1" applyFill="1" applyBorder="1" applyAlignment="1">
      <alignment horizontal="center" vertical="center" wrapText="1"/>
    </xf>
    <xf numFmtId="0" fontId="5" fillId="0" borderId="13" xfId="30" applyFont="1" applyFill="1" applyBorder="1" applyAlignment="1">
      <alignment horizontal="left" wrapText="1"/>
    </xf>
    <xf numFmtId="0" fontId="5" fillId="0" borderId="13" xfId="30" applyFont="1" applyFill="1" applyBorder="1" applyAlignment="1">
      <alignment horizontal="center" vertical="center" wrapText="1"/>
    </xf>
    <xf numFmtId="0" fontId="5" fillId="0" borderId="13" xfId="30" applyFont="1" applyFill="1" applyBorder="1" applyAlignment="1">
      <alignment horizontal="left" vertical="center" wrapText="1"/>
    </xf>
    <xf numFmtId="0" fontId="5" fillId="0" borderId="13" xfId="30" applyFont="1" applyFill="1" applyBorder="1" applyAlignment="1">
      <alignment horizontal="left" vertical="top" wrapText="1"/>
    </xf>
    <xf numFmtId="0" fontId="5" fillId="0" borderId="15" xfId="30" applyFont="1" applyFill="1" applyBorder="1" applyAlignment="1">
      <alignment horizontal="left" vertical="top" wrapText="1"/>
    </xf>
    <xf numFmtId="0" fontId="35" fillId="0" borderId="2" xfId="0" applyFont="1" applyFill="1" applyBorder="1" applyAlignment="1">
      <alignment horizontal="center" wrapText="1"/>
    </xf>
    <xf numFmtId="0" fontId="35" fillId="0" borderId="13" xfId="0" applyFont="1" applyFill="1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</cellXfs>
  <cellStyles count="31">
    <cellStyle name="Акцент1 2" xfId="6" xr:uid="{00000000-0005-0000-0000-000000000000}"/>
    <cellStyle name="Акцент2 2" xfId="7" xr:uid="{00000000-0005-0000-0000-000001000000}"/>
    <cellStyle name="Акцент3 2" xfId="8" xr:uid="{00000000-0005-0000-0000-000002000000}"/>
    <cellStyle name="Акцент4 2" xfId="9" xr:uid="{00000000-0005-0000-0000-000003000000}"/>
    <cellStyle name="Акцент5 2" xfId="10" xr:uid="{00000000-0005-0000-0000-000004000000}"/>
    <cellStyle name="Акцент6 2" xfId="11" xr:uid="{00000000-0005-0000-0000-000005000000}"/>
    <cellStyle name="Ввод  2" xfId="12" xr:uid="{00000000-0005-0000-0000-000006000000}"/>
    <cellStyle name="Вывод 2" xfId="13" xr:uid="{00000000-0005-0000-0000-000007000000}"/>
    <cellStyle name="Вычисление 2" xfId="14" xr:uid="{00000000-0005-0000-0000-000008000000}"/>
    <cellStyle name="Заголовок 1 2" xfId="15" xr:uid="{00000000-0005-0000-0000-000009000000}"/>
    <cellStyle name="Заголовок 2 2" xfId="16" xr:uid="{00000000-0005-0000-0000-00000A000000}"/>
    <cellStyle name="Заголовок 3 2" xfId="17" xr:uid="{00000000-0005-0000-0000-00000B000000}"/>
    <cellStyle name="Заголовок 4 2" xfId="18" xr:uid="{00000000-0005-0000-0000-00000C000000}"/>
    <cellStyle name="Звичайний" xfId="0" builtinId="0"/>
    <cellStyle name="Звичайний 2 2" xfId="2" xr:uid="{00000000-0005-0000-0000-00000D000000}"/>
    <cellStyle name="Звичайний 3" xfId="30" xr:uid="{2DAF11E3-9548-4E43-A17D-675BBC116B09}"/>
    <cellStyle name="Итог 2" xfId="19" xr:uid="{00000000-0005-0000-0000-00000E000000}"/>
    <cellStyle name="Контрольная ячейка 2" xfId="20" xr:uid="{00000000-0005-0000-0000-00000F000000}"/>
    <cellStyle name="Название 2" xfId="21" xr:uid="{00000000-0005-0000-0000-000010000000}"/>
    <cellStyle name="Нейтральный 2" xfId="22" xr:uid="{00000000-0005-0000-0000-000011000000}"/>
    <cellStyle name="Обычный 2" xfId="4" xr:uid="{00000000-0005-0000-0000-000013000000}"/>
    <cellStyle name="Обычный 3" xfId="5" xr:uid="{00000000-0005-0000-0000-000014000000}"/>
    <cellStyle name="Обычный 4" xfId="3" xr:uid="{00000000-0005-0000-0000-000015000000}"/>
    <cellStyle name="Обычный_Включені до переліку 3" xfId="1" xr:uid="{00000000-0005-0000-0000-000016000000}"/>
    <cellStyle name="Плохой 2" xfId="23" xr:uid="{00000000-0005-0000-0000-000017000000}"/>
    <cellStyle name="Пояснение 2" xfId="24" xr:uid="{00000000-0005-0000-0000-000018000000}"/>
    <cellStyle name="Примечание 2" xfId="25" xr:uid="{00000000-0005-0000-0000-000019000000}"/>
    <cellStyle name="Связанная ячейка 2" xfId="26" xr:uid="{00000000-0005-0000-0000-00001A000000}"/>
    <cellStyle name="Стиль 1" xfId="27" xr:uid="{00000000-0005-0000-0000-00001B000000}"/>
    <cellStyle name="Текст предупреждения 2" xfId="28" xr:uid="{00000000-0005-0000-0000-00001C000000}"/>
    <cellStyle name="Хороший 2" xfId="29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zoomScale="80" zoomScaleNormal="80" workbookViewId="0">
      <selection activeCell="C5" sqref="C4:C5"/>
    </sheetView>
  </sheetViews>
  <sheetFormatPr defaultColWidth="13.28515625" defaultRowHeight="30.75" customHeight="1" x14ac:dyDescent="0.25"/>
  <cols>
    <col min="1" max="1" width="4.5703125" style="10" customWidth="1"/>
    <col min="2" max="2" width="51.42578125" style="10" customWidth="1"/>
    <col min="3" max="3" width="67.42578125" style="10" customWidth="1"/>
    <col min="4" max="4" width="34.140625" style="10" customWidth="1"/>
    <col min="5" max="5" width="8.42578125" style="10" customWidth="1"/>
    <col min="6" max="6" width="13.28515625" style="10"/>
    <col min="7" max="7" width="21.5703125" style="10" customWidth="1"/>
    <col min="8" max="8" width="20.5703125" style="10" customWidth="1"/>
    <col min="9" max="9" width="21.5703125" style="10" customWidth="1"/>
    <col min="10" max="10" width="20.5703125" style="10" customWidth="1"/>
    <col min="11" max="11" width="19.42578125" style="10" customWidth="1"/>
    <col min="12" max="12" width="20.140625" style="10" customWidth="1"/>
    <col min="13" max="16384" width="13.28515625" style="10"/>
  </cols>
  <sheetData>
    <row r="1" spans="1:12" ht="29.25" customHeight="1" x14ac:dyDescent="0.35">
      <c r="C1" s="70" t="s">
        <v>98</v>
      </c>
      <c r="D1" s="71"/>
      <c r="E1" s="71"/>
      <c r="F1" s="71"/>
      <c r="G1" s="71"/>
      <c r="H1" s="71"/>
      <c r="I1" s="71"/>
      <c r="J1" s="71"/>
    </row>
    <row r="2" spans="1:12" s="3" customFormat="1" ht="28.5" customHeight="1" x14ac:dyDescent="0.3">
      <c r="A2" s="1"/>
      <c r="B2" s="79" t="s">
        <v>99</v>
      </c>
      <c r="C2" s="80"/>
      <c r="D2" s="80"/>
      <c r="E2" s="81"/>
      <c r="F2" s="81"/>
      <c r="G2" s="81"/>
      <c r="H2" s="81"/>
      <c r="I2" s="81"/>
      <c r="J2" s="82"/>
    </row>
    <row r="3" spans="1:12" s="1" customFormat="1" ht="61.5" customHeight="1" x14ac:dyDescent="0.25">
      <c r="A3" s="4" t="s">
        <v>21</v>
      </c>
      <c r="B3" s="5" t="s">
        <v>22</v>
      </c>
      <c r="C3" s="5" t="s">
        <v>29</v>
      </c>
      <c r="D3" s="5" t="s">
        <v>30</v>
      </c>
      <c r="E3" s="5"/>
      <c r="F3" s="6" t="s">
        <v>28</v>
      </c>
      <c r="G3" s="6" t="s">
        <v>61</v>
      </c>
      <c r="H3" s="7" t="s">
        <v>62</v>
      </c>
      <c r="I3" s="6" t="s">
        <v>63</v>
      </c>
      <c r="J3" s="7" t="s">
        <v>64</v>
      </c>
      <c r="K3" s="8" t="s">
        <v>65</v>
      </c>
      <c r="L3" s="8" t="s">
        <v>66</v>
      </c>
    </row>
    <row r="4" spans="1:12" s="11" customFormat="1" ht="40.5" customHeight="1" x14ac:dyDescent="0.3">
      <c r="A4" s="1">
        <v>1</v>
      </c>
      <c r="B4" s="12" t="s">
        <v>0</v>
      </c>
      <c r="C4" s="27" t="s">
        <v>37</v>
      </c>
      <c r="D4" s="9" t="s">
        <v>38</v>
      </c>
      <c r="E4" s="18" t="s">
        <v>1</v>
      </c>
      <c r="F4" s="36">
        <v>1</v>
      </c>
      <c r="G4" s="37">
        <v>1915.1999999999998</v>
      </c>
      <c r="H4" s="38">
        <f>G4*F4</f>
        <v>1915.1999999999998</v>
      </c>
      <c r="I4" s="37">
        <v>2010</v>
      </c>
      <c r="J4" s="38">
        <f>I4*F4</f>
        <v>2010</v>
      </c>
      <c r="K4" s="39">
        <f>(I4+G4)/2</f>
        <v>1962.6</v>
      </c>
      <c r="L4" s="40">
        <f>K4*F4</f>
        <v>1962.6</v>
      </c>
    </row>
    <row r="5" spans="1:12" s="11" customFormat="1" ht="28.5" customHeight="1" x14ac:dyDescent="0.3">
      <c r="A5" s="1">
        <v>2</v>
      </c>
      <c r="B5" s="12" t="s">
        <v>23</v>
      </c>
      <c r="C5" s="19" t="s">
        <v>39</v>
      </c>
      <c r="D5" s="9" t="s">
        <v>38</v>
      </c>
      <c r="E5" s="18" t="s">
        <v>1</v>
      </c>
      <c r="F5" s="36">
        <v>2</v>
      </c>
      <c r="G5" s="37">
        <v>216</v>
      </c>
      <c r="H5" s="38">
        <f t="shared" ref="H5:H37" si="0">G5*F5</f>
        <v>432</v>
      </c>
      <c r="I5" s="37">
        <v>230</v>
      </c>
      <c r="J5" s="38">
        <f t="shared" ref="J5:J37" si="1">I5*F5</f>
        <v>460</v>
      </c>
      <c r="K5" s="39">
        <f t="shared" ref="K5:K37" si="2">(I5+G5)/2</f>
        <v>223</v>
      </c>
      <c r="L5" s="40">
        <f t="shared" ref="L5:L37" si="3">K5*F5</f>
        <v>446</v>
      </c>
    </row>
    <row r="6" spans="1:12" s="1" customFormat="1" ht="27.75" customHeight="1" x14ac:dyDescent="0.25">
      <c r="A6" s="1">
        <v>3</v>
      </c>
      <c r="B6" s="12" t="s">
        <v>83</v>
      </c>
      <c r="C6" s="27" t="s">
        <v>40</v>
      </c>
      <c r="D6" s="9" t="s">
        <v>38</v>
      </c>
      <c r="E6" s="18" t="s">
        <v>1</v>
      </c>
      <c r="F6" s="36">
        <v>5</v>
      </c>
      <c r="G6" s="41">
        <v>2736</v>
      </c>
      <c r="H6" s="38">
        <f t="shared" si="0"/>
        <v>13680</v>
      </c>
      <c r="I6" s="41">
        <v>2880</v>
      </c>
      <c r="J6" s="38">
        <f t="shared" si="1"/>
        <v>14400</v>
      </c>
      <c r="K6" s="39">
        <f t="shared" si="2"/>
        <v>2808</v>
      </c>
      <c r="L6" s="40">
        <f t="shared" si="3"/>
        <v>14040</v>
      </c>
    </row>
    <row r="7" spans="1:12" s="1" customFormat="1" ht="37.5" customHeight="1" x14ac:dyDescent="0.25">
      <c r="A7" s="1">
        <v>4</v>
      </c>
      <c r="B7" s="12" t="s">
        <v>82</v>
      </c>
      <c r="C7" s="27" t="s">
        <v>41</v>
      </c>
      <c r="D7" s="9" t="s">
        <v>38</v>
      </c>
      <c r="E7" s="18" t="s">
        <v>1</v>
      </c>
      <c r="F7" s="36">
        <v>3</v>
      </c>
      <c r="G7" s="41">
        <v>1824</v>
      </c>
      <c r="H7" s="38">
        <f t="shared" si="0"/>
        <v>5472</v>
      </c>
      <c r="I7" s="41">
        <v>1915</v>
      </c>
      <c r="J7" s="38">
        <f t="shared" si="1"/>
        <v>5745</v>
      </c>
      <c r="K7" s="39">
        <f t="shared" si="2"/>
        <v>1869.5</v>
      </c>
      <c r="L7" s="40">
        <f t="shared" si="3"/>
        <v>5608.5</v>
      </c>
    </row>
    <row r="8" spans="1:12" s="1" customFormat="1" ht="50.25" customHeight="1" x14ac:dyDescent="0.25">
      <c r="A8" s="1">
        <v>5</v>
      </c>
      <c r="B8" s="12" t="s">
        <v>81</v>
      </c>
      <c r="C8" s="27" t="s">
        <v>42</v>
      </c>
      <c r="D8" s="9" t="s">
        <v>38</v>
      </c>
      <c r="E8" s="18" t="s">
        <v>1</v>
      </c>
      <c r="F8" s="36">
        <v>12</v>
      </c>
      <c r="G8" s="41">
        <v>1003.1999999999999</v>
      </c>
      <c r="H8" s="38">
        <f t="shared" si="0"/>
        <v>12038.4</v>
      </c>
      <c r="I8" s="41">
        <v>1055</v>
      </c>
      <c r="J8" s="38">
        <f t="shared" si="1"/>
        <v>12660</v>
      </c>
      <c r="K8" s="39">
        <f t="shared" si="2"/>
        <v>1029.0999999999999</v>
      </c>
      <c r="L8" s="40">
        <f t="shared" si="3"/>
        <v>12349.199999999999</v>
      </c>
    </row>
    <row r="9" spans="1:12" s="1" customFormat="1" ht="35.25" customHeight="1" x14ac:dyDescent="0.25">
      <c r="A9" s="1">
        <v>6</v>
      </c>
      <c r="B9" s="12" t="s">
        <v>2</v>
      </c>
      <c r="C9" s="27" t="s">
        <v>43</v>
      </c>
      <c r="D9" s="20" t="s">
        <v>38</v>
      </c>
      <c r="E9" s="18" t="s">
        <v>1</v>
      </c>
      <c r="F9" s="36">
        <v>1</v>
      </c>
      <c r="G9" s="41">
        <v>1322.3999999999999</v>
      </c>
      <c r="H9" s="38">
        <f t="shared" si="0"/>
        <v>1322.3999999999999</v>
      </c>
      <c r="I9" s="41">
        <v>1390</v>
      </c>
      <c r="J9" s="38">
        <f t="shared" si="1"/>
        <v>1390</v>
      </c>
      <c r="K9" s="39">
        <f t="shared" si="2"/>
        <v>1356.1999999999998</v>
      </c>
      <c r="L9" s="40">
        <f t="shared" si="3"/>
        <v>1356.1999999999998</v>
      </c>
    </row>
    <row r="10" spans="1:12" s="1" customFormat="1" ht="44.25" customHeight="1" x14ac:dyDescent="0.25">
      <c r="A10" s="1">
        <v>7</v>
      </c>
      <c r="B10" s="13" t="s">
        <v>80</v>
      </c>
      <c r="C10" s="21" t="s">
        <v>44</v>
      </c>
      <c r="D10" s="9" t="s">
        <v>38</v>
      </c>
      <c r="E10" s="18" t="s">
        <v>1</v>
      </c>
      <c r="F10" s="36">
        <v>1</v>
      </c>
      <c r="G10" s="42">
        <v>2462.3999999999996</v>
      </c>
      <c r="H10" s="38">
        <f t="shared" si="0"/>
        <v>2462.3999999999996</v>
      </c>
      <c r="I10" s="42">
        <v>2590</v>
      </c>
      <c r="J10" s="38">
        <f t="shared" si="1"/>
        <v>2590</v>
      </c>
      <c r="K10" s="39">
        <f t="shared" si="2"/>
        <v>2526.1999999999998</v>
      </c>
      <c r="L10" s="40">
        <f t="shared" si="3"/>
        <v>2526.1999999999998</v>
      </c>
    </row>
    <row r="11" spans="1:12" s="1" customFormat="1" ht="45.75" customHeight="1" x14ac:dyDescent="0.25">
      <c r="A11" s="1">
        <v>8</v>
      </c>
      <c r="B11" s="13" t="s">
        <v>79</v>
      </c>
      <c r="C11" s="21" t="s">
        <v>45</v>
      </c>
      <c r="D11" s="9" t="s">
        <v>38</v>
      </c>
      <c r="E11" s="18" t="s">
        <v>1</v>
      </c>
      <c r="F11" s="36">
        <v>3</v>
      </c>
      <c r="G11" s="42">
        <v>15048</v>
      </c>
      <c r="H11" s="38">
        <f t="shared" si="0"/>
        <v>45144</v>
      </c>
      <c r="I11" s="42">
        <v>15800</v>
      </c>
      <c r="J11" s="38">
        <f t="shared" si="1"/>
        <v>47400</v>
      </c>
      <c r="K11" s="39">
        <f t="shared" si="2"/>
        <v>15424</v>
      </c>
      <c r="L11" s="40">
        <f t="shared" si="3"/>
        <v>46272</v>
      </c>
    </row>
    <row r="12" spans="1:12" s="1" customFormat="1" ht="33.75" customHeight="1" x14ac:dyDescent="0.25">
      <c r="A12" s="1">
        <v>9</v>
      </c>
      <c r="B12" s="12" t="s">
        <v>3</v>
      </c>
      <c r="C12" s="12" t="s">
        <v>46</v>
      </c>
      <c r="D12" s="22" t="s">
        <v>38</v>
      </c>
      <c r="E12" s="18" t="s">
        <v>1</v>
      </c>
      <c r="F12" s="36">
        <v>1</v>
      </c>
      <c r="G12" s="41">
        <v>61104</v>
      </c>
      <c r="H12" s="38">
        <f t="shared" si="0"/>
        <v>61104</v>
      </c>
      <c r="I12" s="41">
        <v>64160</v>
      </c>
      <c r="J12" s="38">
        <f t="shared" si="1"/>
        <v>64160</v>
      </c>
      <c r="K12" s="39">
        <f t="shared" si="2"/>
        <v>62632</v>
      </c>
      <c r="L12" s="40">
        <f t="shared" si="3"/>
        <v>62632</v>
      </c>
    </row>
    <row r="13" spans="1:12" s="1" customFormat="1" ht="41.25" customHeight="1" x14ac:dyDescent="0.25">
      <c r="A13" s="1">
        <v>10</v>
      </c>
      <c r="B13" s="12" t="s">
        <v>24</v>
      </c>
      <c r="C13" s="12" t="s">
        <v>47</v>
      </c>
      <c r="D13" s="22" t="s">
        <v>38</v>
      </c>
      <c r="E13" s="18" t="s">
        <v>1</v>
      </c>
      <c r="F13" s="36">
        <v>1</v>
      </c>
      <c r="G13" s="41">
        <v>8481.5999999999985</v>
      </c>
      <c r="H13" s="38">
        <f t="shared" si="0"/>
        <v>8481.5999999999985</v>
      </c>
      <c r="I13" s="41">
        <v>8900</v>
      </c>
      <c r="J13" s="38">
        <f t="shared" si="1"/>
        <v>8900</v>
      </c>
      <c r="K13" s="39">
        <f t="shared" si="2"/>
        <v>8690.7999999999993</v>
      </c>
      <c r="L13" s="40">
        <f t="shared" si="3"/>
        <v>8690.7999999999993</v>
      </c>
    </row>
    <row r="14" spans="1:12" s="1" customFormat="1" ht="51" customHeight="1" x14ac:dyDescent="0.25">
      <c r="A14" s="1">
        <v>11</v>
      </c>
      <c r="B14" s="12" t="s">
        <v>4</v>
      </c>
      <c r="C14" s="50" t="s">
        <v>70</v>
      </c>
      <c r="D14" s="20" t="s">
        <v>38</v>
      </c>
      <c r="E14" s="18" t="s">
        <v>1</v>
      </c>
      <c r="F14" s="43">
        <v>2</v>
      </c>
      <c r="G14" s="41">
        <v>56270.399999999994</v>
      </c>
      <c r="H14" s="38">
        <f t="shared" si="0"/>
        <v>112540.79999999999</v>
      </c>
      <c r="I14" s="41">
        <v>59080</v>
      </c>
      <c r="J14" s="38">
        <f t="shared" si="1"/>
        <v>118160</v>
      </c>
      <c r="K14" s="39">
        <f t="shared" si="2"/>
        <v>57675.199999999997</v>
      </c>
      <c r="L14" s="40">
        <f t="shared" si="3"/>
        <v>115350.39999999999</v>
      </c>
    </row>
    <row r="15" spans="1:12" s="1" customFormat="1" ht="48" customHeight="1" x14ac:dyDescent="0.25">
      <c r="A15" s="1">
        <v>12</v>
      </c>
      <c r="B15" s="28" t="s">
        <v>6</v>
      </c>
      <c r="C15" s="29" t="s">
        <v>54</v>
      </c>
      <c r="D15" s="23" t="s">
        <v>38</v>
      </c>
      <c r="E15" s="35" t="s">
        <v>5</v>
      </c>
      <c r="F15" s="36">
        <v>6</v>
      </c>
      <c r="G15" s="41">
        <v>11582.4</v>
      </c>
      <c r="H15" s="38">
        <f t="shared" si="0"/>
        <v>69494.399999999994</v>
      </c>
      <c r="I15" s="41">
        <v>12160</v>
      </c>
      <c r="J15" s="38">
        <f t="shared" si="1"/>
        <v>72960</v>
      </c>
      <c r="K15" s="39">
        <f t="shared" si="2"/>
        <v>11871.2</v>
      </c>
      <c r="L15" s="40">
        <f t="shared" si="3"/>
        <v>71227.200000000012</v>
      </c>
    </row>
    <row r="16" spans="1:12" s="1" customFormat="1" ht="58.5" customHeight="1" x14ac:dyDescent="0.25">
      <c r="A16" s="1">
        <v>13</v>
      </c>
      <c r="B16" s="12" t="s">
        <v>7</v>
      </c>
      <c r="C16" s="12" t="s">
        <v>48</v>
      </c>
      <c r="D16" s="22" t="s">
        <v>49</v>
      </c>
      <c r="E16" s="2" t="s">
        <v>5</v>
      </c>
      <c r="F16" s="36">
        <v>1</v>
      </c>
      <c r="G16" s="37">
        <v>36951.199999999997</v>
      </c>
      <c r="H16" s="38">
        <f t="shared" si="0"/>
        <v>36951.199999999997</v>
      </c>
      <c r="I16" s="37">
        <v>38800</v>
      </c>
      <c r="J16" s="38">
        <f t="shared" si="1"/>
        <v>38800</v>
      </c>
      <c r="K16" s="39">
        <f t="shared" si="2"/>
        <v>37875.599999999999</v>
      </c>
      <c r="L16" s="40">
        <f t="shared" si="3"/>
        <v>37875.599999999999</v>
      </c>
    </row>
    <row r="17" spans="1:12" s="1" customFormat="1" ht="63.75" customHeight="1" x14ac:dyDescent="0.25">
      <c r="A17" s="1">
        <v>14</v>
      </c>
      <c r="B17" s="28" t="s">
        <v>78</v>
      </c>
      <c r="C17" s="30" t="s">
        <v>50</v>
      </c>
      <c r="D17" s="23" t="s">
        <v>51</v>
      </c>
      <c r="E17" s="22" t="s">
        <v>1</v>
      </c>
      <c r="F17" s="36">
        <v>2</v>
      </c>
      <c r="G17" s="37">
        <v>10868</v>
      </c>
      <c r="H17" s="38">
        <f t="shared" si="0"/>
        <v>21736</v>
      </c>
      <c r="I17" s="37">
        <v>11410</v>
      </c>
      <c r="J17" s="38">
        <f t="shared" si="1"/>
        <v>22820</v>
      </c>
      <c r="K17" s="39">
        <f t="shared" si="2"/>
        <v>11139</v>
      </c>
      <c r="L17" s="40">
        <f t="shared" si="3"/>
        <v>22278</v>
      </c>
    </row>
    <row r="18" spans="1:12" s="1" customFormat="1" ht="60.75" customHeight="1" x14ac:dyDescent="0.25">
      <c r="A18" s="1">
        <v>15</v>
      </c>
      <c r="B18" s="12" t="s">
        <v>84</v>
      </c>
      <c r="C18" s="12" t="s">
        <v>50</v>
      </c>
      <c r="D18" s="22" t="s">
        <v>51</v>
      </c>
      <c r="E18" s="2" t="s">
        <v>1</v>
      </c>
      <c r="F18" s="36">
        <v>1</v>
      </c>
      <c r="G18" s="37">
        <v>14212</v>
      </c>
      <c r="H18" s="38">
        <f t="shared" si="0"/>
        <v>14212</v>
      </c>
      <c r="I18" s="37">
        <v>14920</v>
      </c>
      <c r="J18" s="38">
        <f t="shared" si="1"/>
        <v>14920</v>
      </c>
      <c r="K18" s="39">
        <f t="shared" si="2"/>
        <v>14566</v>
      </c>
      <c r="L18" s="40">
        <f t="shared" si="3"/>
        <v>14566</v>
      </c>
    </row>
    <row r="19" spans="1:12" s="1" customFormat="1" ht="66.75" customHeight="1" x14ac:dyDescent="0.25">
      <c r="A19" s="1">
        <v>16</v>
      </c>
      <c r="B19" s="28" t="s">
        <v>8</v>
      </c>
      <c r="C19" s="16" t="s">
        <v>59</v>
      </c>
      <c r="D19" s="22" t="s">
        <v>53</v>
      </c>
      <c r="E19" s="32" t="s">
        <v>1</v>
      </c>
      <c r="F19" s="36">
        <v>1</v>
      </c>
      <c r="G19" s="37">
        <v>4347.2</v>
      </c>
      <c r="H19" s="38">
        <f t="shared" si="0"/>
        <v>4347.2</v>
      </c>
      <c r="I19" s="37">
        <v>4460</v>
      </c>
      <c r="J19" s="38">
        <f t="shared" si="1"/>
        <v>4460</v>
      </c>
      <c r="K19" s="39">
        <f t="shared" si="2"/>
        <v>4403.6000000000004</v>
      </c>
      <c r="L19" s="40">
        <f t="shared" si="3"/>
        <v>4403.6000000000004</v>
      </c>
    </row>
    <row r="20" spans="1:12" s="1" customFormat="1" ht="61.5" customHeight="1" x14ac:dyDescent="0.25">
      <c r="A20" s="1">
        <v>17</v>
      </c>
      <c r="B20" s="28" t="s">
        <v>9</v>
      </c>
      <c r="C20" s="12" t="s">
        <v>52</v>
      </c>
      <c r="D20" s="22" t="s">
        <v>53</v>
      </c>
      <c r="E20" s="2" t="s">
        <v>1</v>
      </c>
      <c r="F20" s="36">
        <v>1</v>
      </c>
      <c r="G20" s="37">
        <v>2257.1999999999998</v>
      </c>
      <c r="H20" s="38">
        <f t="shared" si="0"/>
        <v>2257.1999999999998</v>
      </c>
      <c r="I20" s="37">
        <v>2370</v>
      </c>
      <c r="J20" s="38">
        <f t="shared" si="1"/>
        <v>2370</v>
      </c>
      <c r="K20" s="39">
        <f t="shared" si="2"/>
        <v>2313.6</v>
      </c>
      <c r="L20" s="40">
        <f t="shared" si="3"/>
        <v>2313.6</v>
      </c>
    </row>
    <row r="21" spans="1:12" s="1" customFormat="1" ht="62.25" customHeight="1" x14ac:dyDescent="0.25">
      <c r="A21" s="1">
        <v>18</v>
      </c>
      <c r="B21" s="28" t="s">
        <v>10</v>
      </c>
      <c r="C21" s="16" t="s">
        <v>60</v>
      </c>
      <c r="D21" s="22" t="s">
        <v>53</v>
      </c>
      <c r="E21" s="32" t="s">
        <v>1</v>
      </c>
      <c r="F21" s="36">
        <v>1</v>
      </c>
      <c r="G21" s="37">
        <v>3260.3999999999996</v>
      </c>
      <c r="H21" s="38">
        <f t="shared" si="0"/>
        <v>3260.3999999999996</v>
      </c>
      <c r="I21" s="37">
        <v>3430</v>
      </c>
      <c r="J21" s="38">
        <f t="shared" si="1"/>
        <v>3430</v>
      </c>
      <c r="K21" s="39">
        <f t="shared" si="2"/>
        <v>3345.2</v>
      </c>
      <c r="L21" s="40">
        <f t="shared" si="3"/>
        <v>3345.2</v>
      </c>
    </row>
    <row r="22" spans="1:12" s="1" customFormat="1" ht="45.75" customHeight="1" x14ac:dyDescent="0.25">
      <c r="A22" s="1">
        <v>19</v>
      </c>
      <c r="B22" s="28" t="s">
        <v>77</v>
      </c>
      <c r="C22" s="24" t="s">
        <v>69</v>
      </c>
      <c r="D22" s="17" t="s">
        <v>38</v>
      </c>
      <c r="E22" s="32" t="s">
        <v>1</v>
      </c>
      <c r="F22" s="36">
        <v>2</v>
      </c>
      <c r="G22" s="44">
        <v>76334.399999999994</v>
      </c>
      <c r="H22" s="38">
        <f t="shared" si="0"/>
        <v>152668.79999999999</v>
      </c>
      <c r="I22" s="44">
        <v>80150</v>
      </c>
      <c r="J22" s="38">
        <f t="shared" si="1"/>
        <v>160300</v>
      </c>
      <c r="K22" s="39">
        <f t="shared" si="2"/>
        <v>78242.2</v>
      </c>
      <c r="L22" s="40">
        <f t="shared" si="3"/>
        <v>156484.4</v>
      </c>
    </row>
    <row r="23" spans="1:12" s="1" customFormat="1" ht="45.75" customHeight="1" x14ac:dyDescent="0.25">
      <c r="A23" s="1">
        <v>20</v>
      </c>
      <c r="B23" s="28" t="s">
        <v>75</v>
      </c>
      <c r="C23" s="25" t="s">
        <v>74</v>
      </c>
      <c r="D23" s="17" t="s">
        <v>38</v>
      </c>
      <c r="E23" s="32" t="s">
        <v>1</v>
      </c>
      <c r="F23" s="36">
        <v>1</v>
      </c>
      <c r="G23" s="37">
        <v>6270</v>
      </c>
      <c r="H23" s="38">
        <f t="shared" si="0"/>
        <v>6270</v>
      </c>
      <c r="I23" s="37">
        <v>7060</v>
      </c>
      <c r="J23" s="38">
        <f t="shared" si="1"/>
        <v>7060</v>
      </c>
      <c r="K23" s="39">
        <f t="shared" si="2"/>
        <v>6665</v>
      </c>
      <c r="L23" s="40">
        <f t="shared" si="3"/>
        <v>6665</v>
      </c>
    </row>
    <row r="24" spans="1:12" s="1" customFormat="1" ht="39.75" customHeight="1" x14ac:dyDescent="0.25">
      <c r="A24" s="1">
        <v>21</v>
      </c>
      <c r="B24" s="28" t="s">
        <v>73</v>
      </c>
      <c r="C24" s="49" t="s">
        <v>67</v>
      </c>
      <c r="D24" s="17" t="s">
        <v>38</v>
      </c>
      <c r="E24" s="32" t="s">
        <v>1</v>
      </c>
      <c r="F24" s="43">
        <v>2</v>
      </c>
      <c r="G24" s="44">
        <v>337987.19999999995</v>
      </c>
      <c r="H24" s="38">
        <f t="shared" si="0"/>
        <v>675974.39999999991</v>
      </c>
      <c r="I24" s="44">
        <v>354890</v>
      </c>
      <c r="J24" s="38">
        <f t="shared" si="1"/>
        <v>709780</v>
      </c>
      <c r="K24" s="39">
        <f t="shared" si="2"/>
        <v>346438.6</v>
      </c>
      <c r="L24" s="40">
        <f t="shared" si="3"/>
        <v>692877.2</v>
      </c>
    </row>
    <row r="25" spans="1:12" s="1" customFormat="1" ht="43.5" customHeight="1" x14ac:dyDescent="0.25">
      <c r="A25" s="1">
        <v>22</v>
      </c>
      <c r="B25" s="28" t="s">
        <v>76</v>
      </c>
      <c r="C25" s="49" t="s">
        <v>68</v>
      </c>
      <c r="D25" s="17" t="s">
        <v>38</v>
      </c>
      <c r="E25" s="32" t="s">
        <v>1</v>
      </c>
      <c r="F25" s="43">
        <v>6</v>
      </c>
      <c r="G25" s="44">
        <v>26903.999999999996</v>
      </c>
      <c r="H25" s="38">
        <f t="shared" si="0"/>
        <v>161423.99999999997</v>
      </c>
      <c r="I25" s="44">
        <v>28250</v>
      </c>
      <c r="J25" s="38">
        <f t="shared" si="1"/>
        <v>169500</v>
      </c>
      <c r="K25" s="39">
        <f t="shared" si="2"/>
        <v>27577</v>
      </c>
      <c r="L25" s="40">
        <f t="shared" si="3"/>
        <v>165462</v>
      </c>
    </row>
    <row r="26" spans="1:12" s="1" customFormat="1" ht="39.75" customHeight="1" x14ac:dyDescent="0.25">
      <c r="A26" s="1">
        <v>23</v>
      </c>
      <c r="B26" s="12" t="s">
        <v>11</v>
      </c>
      <c r="C26" s="14" t="s">
        <v>31</v>
      </c>
      <c r="D26" s="17" t="s">
        <v>32</v>
      </c>
      <c r="E26" s="2" t="s">
        <v>1</v>
      </c>
      <c r="F26" s="36">
        <v>1</v>
      </c>
      <c r="G26" s="44">
        <v>1003.1999999999998</v>
      </c>
      <c r="H26" s="38">
        <f t="shared" si="0"/>
        <v>1003.1999999999998</v>
      </c>
      <c r="I26" s="44">
        <v>1050</v>
      </c>
      <c r="J26" s="38">
        <f t="shared" si="1"/>
        <v>1050</v>
      </c>
      <c r="K26" s="39">
        <f t="shared" si="2"/>
        <v>1026.5999999999999</v>
      </c>
      <c r="L26" s="40">
        <f t="shared" si="3"/>
        <v>1026.5999999999999</v>
      </c>
    </row>
    <row r="27" spans="1:12" s="1" customFormat="1" ht="42.75" customHeight="1" x14ac:dyDescent="0.25">
      <c r="A27" s="1">
        <v>24</v>
      </c>
      <c r="B27" s="12" t="s">
        <v>12</v>
      </c>
      <c r="C27" s="14" t="s">
        <v>33</v>
      </c>
      <c r="D27" s="17" t="s">
        <v>32</v>
      </c>
      <c r="E27" s="2" t="s">
        <v>1</v>
      </c>
      <c r="F27" s="36">
        <v>1</v>
      </c>
      <c r="G27" s="44">
        <v>1003.1999999999998</v>
      </c>
      <c r="H27" s="38">
        <f t="shared" si="0"/>
        <v>1003.1999999999998</v>
      </c>
      <c r="I27" s="44">
        <v>1050</v>
      </c>
      <c r="J27" s="38">
        <f t="shared" si="1"/>
        <v>1050</v>
      </c>
      <c r="K27" s="39">
        <f t="shared" si="2"/>
        <v>1026.5999999999999</v>
      </c>
      <c r="L27" s="40">
        <f t="shared" si="3"/>
        <v>1026.5999999999999</v>
      </c>
    </row>
    <row r="28" spans="1:12" s="1" customFormat="1" ht="44.25" customHeight="1" x14ac:dyDescent="0.25">
      <c r="A28" s="1">
        <v>25</v>
      </c>
      <c r="B28" s="12" t="s">
        <v>25</v>
      </c>
      <c r="C28" s="14" t="s">
        <v>34</v>
      </c>
      <c r="D28" s="17" t="s">
        <v>32</v>
      </c>
      <c r="E28" s="2" t="s">
        <v>1</v>
      </c>
      <c r="F28" s="36">
        <v>1</v>
      </c>
      <c r="G28" s="44">
        <v>1003.1999999999998</v>
      </c>
      <c r="H28" s="38">
        <f t="shared" si="0"/>
        <v>1003.1999999999998</v>
      </c>
      <c r="I28" s="44">
        <v>1050</v>
      </c>
      <c r="J28" s="38">
        <f t="shared" si="1"/>
        <v>1050</v>
      </c>
      <c r="K28" s="39">
        <f t="shared" si="2"/>
        <v>1026.5999999999999</v>
      </c>
      <c r="L28" s="40">
        <f t="shared" si="3"/>
        <v>1026.5999999999999</v>
      </c>
    </row>
    <row r="29" spans="1:12" s="1" customFormat="1" ht="48.75" customHeight="1" x14ac:dyDescent="0.25">
      <c r="A29" s="1">
        <v>26</v>
      </c>
      <c r="B29" s="12" t="s">
        <v>13</v>
      </c>
      <c r="C29" s="14" t="s">
        <v>35</v>
      </c>
      <c r="D29" s="17" t="s">
        <v>36</v>
      </c>
      <c r="E29" s="2" t="s">
        <v>1</v>
      </c>
      <c r="F29" s="36">
        <v>1</v>
      </c>
      <c r="G29" s="44">
        <v>73233.599999999991</v>
      </c>
      <c r="H29" s="38">
        <f t="shared" si="0"/>
        <v>73233.599999999991</v>
      </c>
      <c r="I29" s="44">
        <v>76890</v>
      </c>
      <c r="J29" s="38">
        <f t="shared" si="1"/>
        <v>76890</v>
      </c>
      <c r="K29" s="39">
        <f t="shared" si="2"/>
        <v>75061.799999999988</v>
      </c>
      <c r="L29" s="40">
        <f t="shared" si="3"/>
        <v>75061.799999999988</v>
      </c>
    </row>
    <row r="30" spans="1:12" s="1" customFormat="1" ht="44.25" customHeight="1" x14ac:dyDescent="0.25">
      <c r="A30" s="1">
        <v>27</v>
      </c>
      <c r="B30" s="28" t="s">
        <v>14</v>
      </c>
      <c r="C30" s="31" t="s">
        <v>35</v>
      </c>
      <c r="D30" s="26" t="s">
        <v>36</v>
      </c>
      <c r="E30" s="33" t="s">
        <v>1</v>
      </c>
      <c r="F30" s="36">
        <v>1</v>
      </c>
      <c r="G30" s="37">
        <v>8572.7999999999993</v>
      </c>
      <c r="H30" s="38">
        <f t="shared" si="0"/>
        <v>8572.7999999999993</v>
      </c>
      <c r="I30" s="37">
        <v>9005</v>
      </c>
      <c r="J30" s="38">
        <f t="shared" si="1"/>
        <v>9005</v>
      </c>
      <c r="K30" s="39">
        <f t="shared" si="2"/>
        <v>8788.9</v>
      </c>
      <c r="L30" s="40">
        <f t="shared" si="3"/>
        <v>8788.9</v>
      </c>
    </row>
    <row r="31" spans="1:12" s="1" customFormat="1" ht="45.75" customHeight="1" x14ac:dyDescent="0.25">
      <c r="A31" s="1">
        <v>28</v>
      </c>
      <c r="B31" s="28" t="s">
        <v>15</v>
      </c>
      <c r="C31" s="30" t="s">
        <v>35</v>
      </c>
      <c r="D31" s="26" t="s">
        <v>36</v>
      </c>
      <c r="E31" s="34" t="s">
        <v>1</v>
      </c>
      <c r="F31" s="36">
        <v>1</v>
      </c>
      <c r="G31" s="45">
        <v>32193.599999999995</v>
      </c>
      <c r="H31" s="38">
        <f t="shared" si="0"/>
        <v>32193.599999999995</v>
      </c>
      <c r="I31" s="45">
        <v>33800</v>
      </c>
      <c r="J31" s="38">
        <f t="shared" si="1"/>
        <v>33800</v>
      </c>
      <c r="K31" s="39">
        <f t="shared" si="2"/>
        <v>32996.799999999996</v>
      </c>
      <c r="L31" s="40">
        <f t="shared" si="3"/>
        <v>32996.799999999996</v>
      </c>
    </row>
    <row r="32" spans="1:12" s="1" customFormat="1" ht="34.5" customHeight="1" x14ac:dyDescent="0.25">
      <c r="A32" s="1">
        <v>29</v>
      </c>
      <c r="B32" s="28" t="s">
        <v>16</v>
      </c>
      <c r="C32" s="14" t="s">
        <v>71</v>
      </c>
      <c r="D32" s="17" t="s">
        <v>38</v>
      </c>
      <c r="E32" s="34" t="s">
        <v>1</v>
      </c>
      <c r="F32" s="36">
        <v>1</v>
      </c>
      <c r="G32" s="44">
        <v>4103.9999999999991</v>
      </c>
      <c r="H32" s="38">
        <f t="shared" si="0"/>
        <v>4103.9999999999991</v>
      </c>
      <c r="I32" s="44">
        <v>4310</v>
      </c>
      <c r="J32" s="38">
        <f t="shared" si="1"/>
        <v>4310</v>
      </c>
      <c r="K32" s="39">
        <f t="shared" si="2"/>
        <v>4207</v>
      </c>
      <c r="L32" s="40">
        <f t="shared" si="3"/>
        <v>4207</v>
      </c>
    </row>
    <row r="33" spans="1:12" s="1" customFormat="1" ht="34.5" customHeight="1" x14ac:dyDescent="0.25">
      <c r="A33" s="1">
        <v>30</v>
      </c>
      <c r="B33" s="28" t="s">
        <v>17</v>
      </c>
      <c r="C33" s="14" t="s">
        <v>56</v>
      </c>
      <c r="D33" s="17" t="s">
        <v>38</v>
      </c>
      <c r="E33" s="34" t="s">
        <v>1</v>
      </c>
      <c r="F33" s="36">
        <v>1</v>
      </c>
      <c r="G33" s="44">
        <v>10852.8</v>
      </c>
      <c r="H33" s="38">
        <f t="shared" si="0"/>
        <v>10852.8</v>
      </c>
      <c r="I33" s="44">
        <v>11390</v>
      </c>
      <c r="J33" s="38">
        <f t="shared" si="1"/>
        <v>11390</v>
      </c>
      <c r="K33" s="39">
        <f t="shared" si="2"/>
        <v>11121.4</v>
      </c>
      <c r="L33" s="40">
        <f t="shared" si="3"/>
        <v>11121.4</v>
      </c>
    </row>
    <row r="34" spans="1:12" s="1" customFormat="1" ht="34.5" customHeight="1" x14ac:dyDescent="0.25">
      <c r="A34" s="1">
        <v>31</v>
      </c>
      <c r="B34" s="28" t="s">
        <v>18</v>
      </c>
      <c r="C34" s="14" t="s">
        <v>72</v>
      </c>
      <c r="D34" s="17" t="s">
        <v>38</v>
      </c>
      <c r="E34" s="34" t="s">
        <v>1</v>
      </c>
      <c r="F34" s="36">
        <v>2</v>
      </c>
      <c r="G34" s="44">
        <v>16415.999999999996</v>
      </c>
      <c r="H34" s="38">
        <f t="shared" si="0"/>
        <v>32831.999999999993</v>
      </c>
      <c r="I34" s="44">
        <v>17240</v>
      </c>
      <c r="J34" s="38">
        <f t="shared" si="1"/>
        <v>34480</v>
      </c>
      <c r="K34" s="39">
        <f t="shared" si="2"/>
        <v>16828</v>
      </c>
      <c r="L34" s="40">
        <f t="shared" si="3"/>
        <v>33656</v>
      </c>
    </row>
    <row r="35" spans="1:12" s="1" customFormat="1" ht="54" customHeight="1" x14ac:dyDescent="0.25">
      <c r="A35" s="1">
        <v>32</v>
      </c>
      <c r="B35" s="28" t="s">
        <v>19</v>
      </c>
      <c r="C35" s="14" t="s">
        <v>57</v>
      </c>
      <c r="D35" s="17" t="s">
        <v>38</v>
      </c>
      <c r="E35" s="17" t="s">
        <v>1</v>
      </c>
      <c r="F35" s="36">
        <v>2</v>
      </c>
      <c r="G35" s="44">
        <v>2097.6</v>
      </c>
      <c r="H35" s="38">
        <f t="shared" si="0"/>
        <v>4195.2</v>
      </c>
      <c r="I35" s="44">
        <v>2200</v>
      </c>
      <c r="J35" s="38">
        <f t="shared" si="1"/>
        <v>4400</v>
      </c>
      <c r="K35" s="39">
        <f t="shared" si="2"/>
        <v>2148.8000000000002</v>
      </c>
      <c r="L35" s="40">
        <f t="shared" si="3"/>
        <v>4297.6000000000004</v>
      </c>
    </row>
    <row r="36" spans="1:12" s="1" customFormat="1" ht="51.75" customHeight="1" x14ac:dyDescent="0.25">
      <c r="A36" s="1">
        <v>33</v>
      </c>
      <c r="B36" s="28" t="s">
        <v>20</v>
      </c>
      <c r="C36" s="14" t="s">
        <v>55</v>
      </c>
      <c r="D36" s="17" t="s">
        <v>38</v>
      </c>
      <c r="E36" s="17" t="s">
        <v>1</v>
      </c>
      <c r="F36" s="36">
        <v>1</v>
      </c>
      <c r="G36" s="44">
        <v>7295.9999999999991</v>
      </c>
      <c r="H36" s="38">
        <f t="shared" si="0"/>
        <v>7295.9999999999991</v>
      </c>
      <c r="I36" s="44">
        <v>7660</v>
      </c>
      <c r="J36" s="38">
        <f t="shared" si="1"/>
        <v>7660</v>
      </c>
      <c r="K36" s="39">
        <f t="shared" si="2"/>
        <v>7478</v>
      </c>
      <c r="L36" s="40">
        <f t="shared" si="3"/>
        <v>7478</v>
      </c>
    </row>
    <row r="37" spans="1:12" s="1" customFormat="1" ht="28.5" customHeight="1" x14ac:dyDescent="0.25">
      <c r="A37" s="1">
        <v>34</v>
      </c>
      <c r="B37" s="28" t="s">
        <v>27</v>
      </c>
      <c r="C37" s="14" t="s">
        <v>58</v>
      </c>
      <c r="D37" s="17" t="s">
        <v>38</v>
      </c>
      <c r="E37" s="17" t="s">
        <v>1</v>
      </c>
      <c r="F37" s="36">
        <v>1</v>
      </c>
      <c r="G37" s="44">
        <v>1641.6</v>
      </c>
      <c r="H37" s="38">
        <f t="shared" si="0"/>
        <v>1641.6</v>
      </c>
      <c r="I37" s="44">
        <v>1730</v>
      </c>
      <c r="J37" s="38">
        <f t="shared" si="1"/>
        <v>1730</v>
      </c>
      <c r="K37" s="39">
        <f t="shared" si="2"/>
        <v>1685.8</v>
      </c>
      <c r="L37" s="40">
        <f t="shared" si="3"/>
        <v>1685.8</v>
      </c>
    </row>
    <row r="38" spans="1:12" s="1" customFormat="1" ht="39" customHeight="1" x14ac:dyDescent="0.3">
      <c r="B38" s="15" t="s">
        <v>26</v>
      </c>
      <c r="F38" s="46"/>
      <c r="G38" s="36"/>
      <c r="H38" s="47">
        <f>SUM(H4:H37)</f>
        <v>1591119.6</v>
      </c>
      <c r="I38" s="36"/>
      <c r="J38" s="47">
        <f>SUM(J4:J37)</f>
        <v>1671090</v>
      </c>
      <c r="K38" s="40"/>
      <c r="L38" s="48">
        <f>SUM(L4:L37)</f>
        <v>1631104.8</v>
      </c>
    </row>
    <row r="40" spans="1:12" s="57" customFormat="1" ht="26.25" customHeight="1" x14ac:dyDescent="0.25">
      <c r="A40" s="55"/>
      <c r="B40" s="52" t="s">
        <v>85</v>
      </c>
      <c r="C40" s="56"/>
      <c r="D40" s="56"/>
      <c r="E40" s="55"/>
      <c r="F40" s="55"/>
      <c r="G40" s="55"/>
      <c r="H40" s="55"/>
    </row>
    <row r="41" spans="1:12" s="61" customFormat="1" ht="41.25" customHeight="1" x14ac:dyDescent="0.25">
      <c r="A41" s="59"/>
      <c r="B41" s="78" t="s">
        <v>86</v>
      </c>
      <c r="C41" s="78"/>
      <c r="D41" s="78"/>
      <c r="E41" s="60"/>
      <c r="F41" s="59"/>
      <c r="G41" s="59"/>
      <c r="H41" s="73" t="s">
        <v>87</v>
      </c>
      <c r="I41" s="73"/>
    </row>
    <row r="42" spans="1:12" s="54" customFormat="1" ht="16.5" customHeight="1" x14ac:dyDescent="0.25">
      <c r="A42" s="51"/>
      <c r="B42" s="52" t="s">
        <v>88</v>
      </c>
      <c r="C42" s="53"/>
      <c r="D42" s="53"/>
      <c r="E42" s="51"/>
      <c r="F42" s="51"/>
      <c r="G42" s="51"/>
      <c r="H42" s="51"/>
    </row>
    <row r="43" spans="1:12" s="61" customFormat="1" ht="43.5" customHeight="1" x14ac:dyDescent="0.25">
      <c r="A43" s="59"/>
      <c r="B43" s="62" t="s">
        <v>86</v>
      </c>
      <c r="C43" s="63"/>
      <c r="D43" s="63"/>
      <c r="E43" s="59"/>
      <c r="F43" s="59"/>
      <c r="G43" s="59"/>
      <c r="H43" s="73" t="s">
        <v>89</v>
      </c>
      <c r="I43" s="73"/>
    </row>
    <row r="44" spans="1:12" s="67" customFormat="1" ht="43.5" customHeight="1" x14ac:dyDescent="0.25">
      <c r="A44" s="64"/>
      <c r="B44" s="65" t="s">
        <v>86</v>
      </c>
      <c r="C44" s="66"/>
      <c r="D44" s="66"/>
      <c r="E44" s="64"/>
      <c r="F44" s="64"/>
      <c r="G44" s="64"/>
      <c r="H44" s="75" t="s">
        <v>90</v>
      </c>
      <c r="I44" s="75"/>
    </row>
    <row r="45" spans="1:12" s="67" customFormat="1" ht="41.25" customHeight="1" x14ac:dyDescent="0.25">
      <c r="A45" s="68"/>
      <c r="B45" s="77" t="s">
        <v>86</v>
      </c>
      <c r="C45" s="77"/>
      <c r="D45" s="77"/>
      <c r="E45" s="69"/>
      <c r="F45" s="64"/>
      <c r="G45" s="64"/>
      <c r="H45" s="75" t="s">
        <v>91</v>
      </c>
      <c r="I45" s="75"/>
    </row>
    <row r="46" spans="1:12" s="61" customFormat="1" ht="41.25" customHeight="1" x14ac:dyDescent="0.25">
      <c r="A46" s="59"/>
      <c r="B46" s="72" t="s">
        <v>92</v>
      </c>
      <c r="C46" s="72"/>
      <c r="D46" s="72"/>
      <c r="E46" s="72"/>
      <c r="F46" s="59"/>
      <c r="G46" s="59"/>
      <c r="H46" s="73" t="s">
        <v>93</v>
      </c>
      <c r="I46" s="73"/>
    </row>
    <row r="47" spans="1:12" s="67" customFormat="1" ht="34.5" customHeight="1" x14ac:dyDescent="0.25">
      <c r="A47" s="64"/>
      <c r="B47" s="74" t="s">
        <v>94</v>
      </c>
      <c r="C47" s="74"/>
      <c r="D47" s="74"/>
      <c r="E47" s="74"/>
      <c r="F47" s="64"/>
      <c r="G47" s="64"/>
      <c r="H47" s="75" t="s">
        <v>95</v>
      </c>
      <c r="I47" s="75"/>
    </row>
    <row r="48" spans="1:12" s="67" customFormat="1" ht="30.75" customHeight="1" x14ac:dyDescent="0.25">
      <c r="A48" s="64"/>
      <c r="B48" s="76" t="s">
        <v>96</v>
      </c>
      <c r="C48" s="76"/>
      <c r="D48" s="76"/>
      <c r="E48" s="64"/>
      <c r="F48" s="64"/>
      <c r="G48" s="64"/>
      <c r="H48" s="75" t="s">
        <v>97</v>
      </c>
      <c r="I48" s="75"/>
    </row>
    <row r="52" spans="14:14" ht="30.75" customHeight="1" x14ac:dyDescent="0.25">
      <c r="N52" s="58"/>
    </row>
    <row r="53" spans="14:14" ht="30.75" customHeight="1" x14ac:dyDescent="0.25">
      <c r="N53" s="58"/>
    </row>
  </sheetData>
  <mergeCells count="14">
    <mergeCell ref="B48:D48"/>
    <mergeCell ref="H48:I48"/>
    <mergeCell ref="B45:D45"/>
    <mergeCell ref="H45:I45"/>
    <mergeCell ref="B41:D41"/>
    <mergeCell ref="H41:I41"/>
    <mergeCell ref="H43:I43"/>
    <mergeCell ref="H44:I44"/>
    <mergeCell ref="C1:J1"/>
    <mergeCell ref="B46:E46"/>
    <mergeCell ref="H46:I46"/>
    <mergeCell ref="B47:E47"/>
    <mergeCell ref="H47:I47"/>
    <mergeCell ref="B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2025-07-21T09:35:42Z</dcterms:modified>
</cp:coreProperties>
</file>