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8_{7C31298B-627C-4420-9B3D-F962AC2D3DDB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9" i="1"/>
  <c r="L10" i="1"/>
  <c r="L11" i="1"/>
  <c r="L12" i="1"/>
  <c r="L13" i="1"/>
  <c r="K10" i="1"/>
  <c r="K11" i="1"/>
  <c r="K12" i="1"/>
  <c r="K13" i="1"/>
  <c r="I10" i="1"/>
  <c r="M10" i="1" s="1"/>
  <c r="I11" i="1"/>
  <c r="M11" i="1" s="1"/>
  <c r="I12" i="1"/>
  <c r="M12" i="1" s="1"/>
  <c r="I13" i="1"/>
  <c r="M13" i="1" s="1"/>
  <c r="L9" i="1" l="1"/>
  <c r="I9" i="1"/>
  <c r="I14" i="1" s="1"/>
  <c r="M14" i="1" s="1"/>
  <c r="M9" i="1" l="1"/>
</calcChain>
</file>

<file path=xl/sharedStrings.xml><?xml version="1.0" encoding="utf-8"?>
<sst xmlns="http://schemas.openxmlformats.org/spreadsheetml/2006/main" count="57" uniqueCount="47">
  <si>
    <t>Назва реагенту</t>
  </si>
  <si>
    <t>Кількість</t>
  </si>
  <si>
    <t>Код НК</t>
  </si>
  <si>
    <t>Код ДК</t>
  </si>
  <si>
    <t>Тетяна ІВАНОВА</t>
  </si>
  <si>
    <t>Члени робочої групи:</t>
  </si>
  <si>
    <t>Сергій ЧЕРНИШУК</t>
  </si>
  <si>
    <t>Володимир СОВА</t>
  </si>
  <si>
    <t>Завідувач відділом імуногістохімічних досліджень дитячого патологоанатомічного відділення</t>
  </si>
  <si>
    <t>Ольга ВИСТАВНИХ</t>
  </si>
  <si>
    <t>Завідувач Українським Референс-центром з клінічної лабораторної діагностики та метрології</t>
  </si>
  <si>
    <t>Вікторія ЯНОВСЬКА</t>
  </si>
  <si>
    <t>Завідувач лабораторії медичної генетики СМГЦ</t>
  </si>
  <si>
    <t>Наталія ОЛЬХОВИЧ</t>
  </si>
  <si>
    <t>№ з/п</t>
  </si>
  <si>
    <t>МТВ</t>
  </si>
  <si>
    <t>Од. виміру</t>
  </si>
  <si>
    <t>Ціна 1, грн</t>
  </si>
  <si>
    <t>Сума 1, грн</t>
  </si>
  <si>
    <t>Ціна 2, грн</t>
  </si>
  <si>
    <t>Сума 2, грн</t>
  </si>
  <si>
    <t>Ціна середня, грн</t>
  </si>
  <si>
    <t>Сума середня, грн</t>
  </si>
  <si>
    <t>non-IVD</t>
  </si>
  <si>
    <t>шт.</t>
  </si>
  <si>
    <t>Кон’юговане антитіло IOTest CD3-APC-Alexa Fluor 750 (50 тестів)</t>
  </si>
  <si>
    <t>Кон'юговане антитіло IOTest CD4-PC7 (100 тестів)</t>
  </si>
  <si>
    <t>Кон’юговане антитіло IOTest CD8-APC (100 тестів)</t>
  </si>
  <si>
    <t>Кон'юговане антитіло IOTest CD19-PC5 (100 тестів)</t>
  </si>
  <si>
    <t>набір</t>
  </si>
  <si>
    <t>Набір мікросфер "UltraPure" для людських CD34+ клітин</t>
  </si>
  <si>
    <t>Моноклональне антитіло проти людського CD3, мічене APC-Alexa Fluor 750, вміст флакону - не менше 50 тестів</t>
  </si>
  <si>
    <t> 33696500-0</t>
  </si>
  <si>
    <t>56917 Численні CD-клітинні маркери IVD, антитіла</t>
  </si>
  <si>
    <t>Моноклональне антитіло проти людського CD4, мічене PC7, вміст флакону - не менше 100 тестів</t>
  </si>
  <si>
    <t>Моноклональне антитіло проти людського CD8, мічене APC, вміст флакону - не менше 100 тестів</t>
  </si>
  <si>
    <t>Моноклональне антитіло проти людського CD19, мічене PC5, вміст флакону - не менше 100 тестів</t>
  </si>
  <si>
    <t>Голова робочої групи</t>
  </si>
  <si>
    <t>Вячеслав ФЕДОРОВ</t>
  </si>
  <si>
    <t>РАЗОМ</t>
  </si>
  <si>
    <t xml:space="preserve">Член Комісії з реорганізації                       </t>
  </si>
  <si>
    <t xml:space="preserve">ІНФОРМАЦІЯ
про необхідні технічні, якісні та кількісні характеристики предмету закупівлі  лікарські засоби різні - код ДК 021:2015: 33696500- Лабораторні реагенти (реагенти для відділу тканинного типування)                                                                                                                                                 </t>
  </si>
  <si>
    <t xml:space="preserve">Член Комісії з реорганізації       </t>
  </si>
  <si>
    <t xml:space="preserve">Член Комісії з реорганізації        </t>
  </si>
  <si>
    <t xml:space="preserve">Член Комісії з реорганізації                 </t>
  </si>
  <si>
    <r>
      <t>Набір містить мікрокульки, безпосередньо кон'юговані з антитілами до CD34, для магнітного мічення клітин, що експресують CD34, з периферичної крові, пуповинної крові, кісткового мозку або зразків, отриманих шляхом аферезу. Для обробки не менше 2×10</t>
    </r>
    <r>
      <rPr>
        <vertAlign val="superscript"/>
        <sz val="16"/>
        <color theme="1"/>
        <rFont val="Times New Roman"/>
        <family val="1"/>
        <charset val="204"/>
      </rPr>
      <t>9</t>
    </r>
    <r>
      <rPr>
        <sz val="16"/>
        <color theme="1"/>
        <rFont val="Times New Roman"/>
        <family val="1"/>
        <charset val="204"/>
      </rPr>
      <t xml:space="preserve"> загальних клітин</t>
    </r>
  </si>
  <si>
    <t>ОБГРУНТУВАННЯ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</si>
</sst>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.00_₴_-;\-* #,##0.00_₴_-;_-* &quot;-&quot;??_₴_-;_-@_-"/>
    <numFmt numFmtId="166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8"/>
      <color rgb="FFFF0000"/>
      <name val="Times New Roman"/>
      <family val="1"/>
      <charset val="204"/>
    </font>
    <font>
      <b/>
      <i/>
      <sz val="12"/>
      <color theme="7" tint="-0.499984740745262"/>
      <name val="Times New Roman"/>
      <family val="1"/>
      <charset val="204"/>
    </font>
    <font>
      <i/>
      <sz val="12"/>
      <color theme="7" tint="-0.49998474074526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vertAlign val="superscript"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1" fillId="0" borderId="0" xfId="0" applyFont="1"/>
    <xf numFmtId="165" fontId="1" fillId="0" borderId="0" xfId="0" applyNumberFormat="1" applyFont="1"/>
    <xf numFmtId="165" fontId="0" fillId="0" borderId="0" xfId="0" applyNumberFormat="1"/>
    <xf numFmtId="0" fontId="5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vertical="top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3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164" fontId="8" fillId="0" borderId="0" xfId="3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 wrapText="1" shrinkToFit="1"/>
    </xf>
    <xf numFmtId="0" fontId="9" fillId="0" borderId="0" xfId="0" applyFont="1" applyAlignment="1">
      <alignment vertical="top"/>
    </xf>
    <xf numFmtId="0" fontId="8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165" fontId="0" fillId="0" borderId="0" xfId="0" applyNumberFormat="1" applyAlignment="1">
      <alignment horizontal="right"/>
    </xf>
    <xf numFmtId="0" fontId="3" fillId="0" borderId="9" xfId="0" applyFont="1" applyBorder="1" applyAlignment="1">
      <alignment wrapText="1"/>
    </xf>
    <xf numFmtId="0" fontId="10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2" fontId="13" fillId="0" borderId="1" xfId="0" applyNumberFormat="1" applyFont="1" applyBorder="1" applyAlignment="1">
      <alignment vertical="top" wrapText="1"/>
    </xf>
    <xf numFmtId="2" fontId="13" fillId="0" borderId="1" xfId="0" applyNumberFormat="1" applyFont="1" applyBorder="1" applyAlignment="1">
      <alignment vertical="top"/>
    </xf>
    <xf numFmtId="2" fontId="13" fillId="0" borderId="12" xfId="0" applyNumberFormat="1" applyFont="1" applyBorder="1" applyAlignment="1">
      <alignment vertical="top" wrapText="1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/>
    <xf numFmtId="0" fontId="13" fillId="0" borderId="0" xfId="0" applyFont="1" applyAlignment="1">
      <alignment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top"/>
    </xf>
    <xf numFmtId="0" fontId="18" fillId="0" borderId="0" xfId="0" applyFont="1"/>
    <xf numFmtId="2" fontId="13" fillId="0" borderId="0" xfId="0" applyNumberFormat="1" applyFont="1" applyAlignment="1">
      <alignment horizontal="right"/>
    </xf>
    <xf numFmtId="165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2" fontId="13" fillId="0" borderId="9" xfId="0" applyNumberFormat="1" applyFont="1" applyBorder="1" applyAlignment="1">
      <alignment horizontal="right" vertical="top" wrapText="1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9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wrapText="1"/>
    </xf>
  </cellXfs>
  <cellStyles count="4">
    <cellStyle name="Денежный 2" xfId="2" xr:uid="{5CDFA8F1-2859-4DED-A7A8-8191517CC5B1}"/>
    <cellStyle name="Звичайний" xfId="0" builtinId="0"/>
    <cellStyle name="Обычный 2" xfId="1" xr:uid="{ADCE8E30-7F2D-402A-B87C-AC69213DCDD2}"/>
    <cellStyle name="Фінансови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"/>
  <sheetViews>
    <sheetView tabSelected="1" zoomScale="70" zoomScaleNormal="70" workbookViewId="0">
      <selection activeCell="C1" sqref="C1:J1"/>
    </sheetView>
  </sheetViews>
  <sheetFormatPr defaultColWidth="9.140625" defaultRowHeight="15" x14ac:dyDescent="0.25"/>
  <cols>
    <col min="1" max="1" width="6.140625" style="2" customWidth="1"/>
    <col min="2" max="2" width="32.85546875" style="2" customWidth="1"/>
    <col min="3" max="3" width="63.5703125" style="2" customWidth="1"/>
    <col min="4" max="4" width="27" style="2" customWidth="1"/>
    <col min="5" max="5" width="20.28515625" style="2" customWidth="1"/>
    <col min="6" max="6" width="11.28515625" style="2" customWidth="1"/>
    <col min="7" max="7" width="10.5703125" style="2" customWidth="1"/>
    <col min="8" max="8" width="12.5703125" style="2" customWidth="1"/>
    <col min="9" max="9" width="15.7109375" style="1" customWidth="1"/>
    <col min="10" max="10" width="13.42578125" style="2" customWidth="1"/>
    <col min="11" max="11" width="17.5703125" style="1" customWidth="1"/>
    <col min="12" max="12" width="15.140625" style="2" customWidth="1"/>
    <col min="13" max="13" width="15.7109375" style="1" customWidth="1"/>
    <col min="14" max="14" width="9.140625" style="51"/>
    <col min="15" max="16384" width="9.140625" style="1"/>
  </cols>
  <sheetData>
    <row r="1" spans="1:14" ht="66.75" customHeight="1" x14ac:dyDescent="0.35">
      <c r="C1" s="64" t="s">
        <v>46</v>
      </c>
      <c r="D1" s="65"/>
      <c r="E1" s="65"/>
      <c r="F1" s="65"/>
      <c r="G1" s="65"/>
      <c r="H1" s="65"/>
      <c r="I1" s="65"/>
      <c r="J1" s="65"/>
    </row>
    <row r="2" spans="1:14" customFormat="1" ht="15" customHeight="1" x14ac:dyDescent="0.3">
      <c r="A2" s="58" t="s">
        <v>41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25"/>
    </row>
    <row r="3" spans="1:14" customFormat="1" ht="15" customHeight="1" x14ac:dyDescent="0.3">
      <c r="A3" s="60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25"/>
    </row>
    <row r="4" spans="1:14" customFormat="1" ht="15" customHeight="1" x14ac:dyDescent="0.3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25"/>
    </row>
    <row r="5" spans="1:14" customFormat="1" ht="15" customHeight="1" x14ac:dyDescent="0.3">
      <c r="A5" s="60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25"/>
    </row>
    <row r="6" spans="1:14" ht="8.25" customHeight="1" x14ac:dyDescent="0.3">
      <c r="A6" s="60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25"/>
    </row>
    <row r="7" spans="1:14" ht="15" hidden="1" customHeight="1" x14ac:dyDescent="0.3">
      <c r="A7" s="62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25"/>
    </row>
    <row r="8" spans="1:14" customFormat="1" ht="60.75" x14ac:dyDescent="0.25">
      <c r="A8" s="28" t="s">
        <v>14</v>
      </c>
      <c r="B8" s="28" t="s">
        <v>0</v>
      </c>
      <c r="C8" s="28" t="s">
        <v>15</v>
      </c>
      <c r="D8" s="28" t="s">
        <v>2</v>
      </c>
      <c r="E8" s="28" t="s">
        <v>3</v>
      </c>
      <c r="F8" s="28" t="s">
        <v>16</v>
      </c>
      <c r="G8" s="28" t="s">
        <v>1</v>
      </c>
      <c r="H8" s="28" t="s">
        <v>17</v>
      </c>
      <c r="I8" s="28" t="s">
        <v>18</v>
      </c>
      <c r="J8" s="29" t="s">
        <v>19</v>
      </c>
      <c r="K8" s="28" t="s">
        <v>20</v>
      </c>
      <c r="L8" s="28" t="s">
        <v>21</v>
      </c>
      <c r="M8" s="30" t="s">
        <v>22</v>
      </c>
      <c r="N8" s="26"/>
    </row>
    <row r="9" spans="1:14" s="11" customFormat="1" ht="88.5" customHeight="1" x14ac:dyDescent="0.25">
      <c r="A9" s="31">
        <v>1</v>
      </c>
      <c r="B9" s="32" t="s">
        <v>30</v>
      </c>
      <c r="C9" s="32" t="s">
        <v>45</v>
      </c>
      <c r="D9" s="32" t="s">
        <v>23</v>
      </c>
      <c r="E9" s="33" t="s">
        <v>32</v>
      </c>
      <c r="F9" s="34" t="s">
        <v>29</v>
      </c>
      <c r="G9" s="34">
        <v>2</v>
      </c>
      <c r="H9" s="35">
        <v>82320</v>
      </c>
      <c r="I9" s="36">
        <f>H9*G9</f>
        <v>164640</v>
      </c>
      <c r="J9" s="36">
        <v>83760</v>
      </c>
      <c r="K9" s="36">
        <f>J9*G9</f>
        <v>167520</v>
      </c>
      <c r="L9" s="35">
        <f>(H9+J9)/2</f>
        <v>83040</v>
      </c>
      <c r="M9" s="37">
        <f>(I9+K9)/2</f>
        <v>166080</v>
      </c>
      <c r="N9" s="27"/>
    </row>
    <row r="10" spans="1:14" s="11" customFormat="1" ht="81" x14ac:dyDescent="0.25">
      <c r="A10" s="31">
        <v>2</v>
      </c>
      <c r="B10" s="32" t="s">
        <v>25</v>
      </c>
      <c r="C10" s="32" t="s">
        <v>31</v>
      </c>
      <c r="D10" s="32" t="s">
        <v>33</v>
      </c>
      <c r="E10" s="38" t="s">
        <v>32</v>
      </c>
      <c r="F10" s="34" t="s">
        <v>24</v>
      </c>
      <c r="G10" s="34">
        <v>4</v>
      </c>
      <c r="H10" s="35">
        <v>24353.200000000001</v>
      </c>
      <c r="I10" s="36">
        <f t="shared" ref="I10:I13" si="0">H10*G10</f>
        <v>97412.800000000003</v>
      </c>
      <c r="J10" s="36">
        <v>25733.5</v>
      </c>
      <c r="K10" s="36">
        <f t="shared" ref="K10:K13" si="1">J10*G10</f>
        <v>102934</v>
      </c>
      <c r="L10" s="35">
        <f t="shared" ref="L10:L13" si="2">(H10+J10)/2</f>
        <v>25043.35</v>
      </c>
      <c r="M10" s="37">
        <f t="shared" ref="M10:M14" si="3">(I10+K10)/2</f>
        <v>100173.4</v>
      </c>
      <c r="N10" s="27"/>
    </row>
    <row r="11" spans="1:14" s="11" customFormat="1" ht="81" x14ac:dyDescent="0.25">
      <c r="A11" s="31">
        <v>3</v>
      </c>
      <c r="B11" s="32" t="s">
        <v>26</v>
      </c>
      <c r="C11" s="32" t="s">
        <v>34</v>
      </c>
      <c r="D11" s="32" t="s">
        <v>33</v>
      </c>
      <c r="E11" s="38" t="s">
        <v>32</v>
      </c>
      <c r="F11" s="34" t="s">
        <v>24</v>
      </c>
      <c r="G11" s="34">
        <v>2</v>
      </c>
      <c r="H11" s="35">
        <v>28595.75</v>
      </c>
      <c r="I11" s="36">
        <f t="shared" si="0"/>
        <v>57191.5</v>
      </c>
      <c r="J11" s="36">
        <v>29521.300000000003</v>
      </c>
      <c r="K11" s="36">
        <f t="shared" si="1"/>
        <v>59042.600000000006</v>
      </c>
      <c r="L11" s="35">
        <f t="shared" si="2"/>
        <v>29058.525000000001</v>
      </c>
      <c r="M11" s="37">
        <f t="shared" si="3"/>
        <v>58117.05</v>
      </c>
      <c r="N11" s="27"/>
    </row>
    <row r="12" spans="1:14" s="11" customFormat="1" ht="81" x14ac:dyDescent="0.25">
      <c r="A12" s="31">
        <v>4</v>
      </c>
      <c r="B12" s="32" t="s">
        <v>27</v>
      </c>
      <c r="C12" s="32" t="s">
        <v>35</v>
      </c>
      <c r="D12" s="32" t="s">
        <v>33</v>
      </c>
      <c r="E12" s="38" t="s">
        <v>32</v>
      </c>
      <c r="F12" s="34" t="s">
        <v>24</v>
      </c>
      <c r="G12" s="34">
        <v>2</v>
      </c>
      <c r="H12" s="35">
        <v>31452.65</v>
      </c>
      <c r="I12" s="36">
        <f t="shared" si="0"/>
        <v>62905.3</v>
      </c>
      <c r="J12" s="36">
        <v>32089.300000000003</v>
      </c>
      <c r="K12" s="36">
        <f t="shared" si="1"/>
        <v>64178.600000000006</v>
      </c>
      <c r="L12" s="35">
        <f t="shared" si="2"/>
        <v>31770.975000000002</v>
      </c>
      <c r="M12" s="37">
        <f t="shared" si="3"/>
        <v>63541.950000000004</v>
      </c>
      <c r="N12" s="27"/>
    </row>
    <row r="13" spans="1:14" s="11" customFormat="1" ht="81" x14ac:dyDescent="0.25">
      <c r="A13" s="31">
        <v>5</v>
      </c>
      <c r="B13" s="32" t="s">
        <v>28</v>
      </c>
      <c r="C13" s="32" t="s">
        <v>36</v>
      </c>
      <c r="D13" s="32" t="s">
        <v>33</v>
      </c>
      <c r="E13" s="38" t="s">
        <v>32</v>
      </c>
      <c r="F13" s="34" t="s">
        <v>24</v>
      </c>
      <c r="G13" s="34">
        <v>2</v>
      </c>
      <c r="H13" s="35">
        <v>33223.5</v>
      </c>
      <c r="I13" s="36">
        <f t="shared" si="0"/>
        <v>66447</v>
      </c>
      <c r="J13" s="36">
        <v>33758.5</v>
      </c>
      <c r="K13" s="36">
        <f t="shared" si="1"/>
        <v>67517</v>
      </c>
      <c r="L13" s="35">
        <f t="shared" si="2"/>
        <v>33491</v>
      </c>
      <c r="M13" s="37">
        <f t="shared" si="3"/>
        <v>66982</v>
      </c>
      <c r="N13" s="27"/>
    </row>
    <row r="14" spans="1:14" customFormat="1" ht="21" x14ac:dyDescent="0.35">
      <c r="A14" s="39"/>
      <c r="B14" s="40" t="s">
        <v>39</v>
      </c>
      <c r="C14" s="41"/>
      <c r="D14" s="42"/>
      <c r="E14" s="39"/>
      <c r="F14" s="39"/>
      <c r="G14" s="39"/>
      <c r="H14" s="43"/>
      <c r="I14" s="44">
        <f>SUM(I9:I13)</f>
        <v>448596.6</v>
      </c>
      <c r="J14" s="45"/>
      <c r="K14" s="45">
        <f>SUM(K9:K13)</f>
        <v>461192.19999999995</v>
      </c>
      <c r="L14" s="46"/>
      <c r="M14" s="47">
        <f t="shared" si="3"/>
        <v>454894.39999999997</v>
      </c>
      <c r="N14" s="48"/>
    </row>
    <row r="15" spans="1:14" customFormat="1" x14ac:dyDescent="0.25">
      <c r="B15" s="3"/>
      <c r="C15" s="4"/>
      <c r="D15" s="5"/>
      <c r="H15" s="6"/>
      <c r="I15" s="8"/>
      <c r="J15" s="7"/>
      <c r="K15" s="24"/>
      <c r="L15" s="6"/>
      <c r="M15" s="8"/>
      <c r="N15" s="48"/>
    </row>
    <row r="16" spans="1:14" s="9" customFormat="1" ht="18.75" customHeight="1" x14ac:dyDescent="0.25">
      <c r="B16" s="52" t="s">
        <v>37</v>
      </c>
      <c r="C16" s="52"/>
      <c r="D16" s="13"/>
      <c r="E16" s="14"/>
      <c r="F16" s="14"/>
      <c r="G16" s="14"/>
      <c r="H16" s="14"/>
      <c r="I16" s="15"/>
      <c r="J16" s="14"/>
      <c r="K16" s="15"/>
      <c r="L16" s="16"/>
      <c r="M16" s="17"/>
      <c r="N16" s="49"/>
    </row>
    <row r="17" spans="2:14" s="10" customFormat="1" ht="46.5" customHeight="1" x14ac:dyDescent="0.25">
      <c r="B17" s="53" t="s">
        <v>40</v>
      </c>
      <c r="C17" s="53"/>
      <c r="D17" s="13"/>
      <c r="E17" s="14"/>
      <c r="F17" s="14"/>
      <c r="G17" s="14"/>
      <c r="H17" s="14"/>
      <c r="I17" s="15"/>
      <c r="J17" s="16"/>
      <c r="K17" s="15"/>
      <c r="L17" s="13" t="s">
        <v>4</v>
      </c>
      <c r="M17" s="17"/>
      <c r="N17" s="50"/>
    </row>
    <row r="18" spans="2:14" s="10" customFormat="1" ht="32.25" hidden="1" customHeight="1" x14ac:dyDescent="0.25">
      <c r="B18" s="12"/>
      <c r="C18" s="18"/>
      <c r="D18" s="13"/>
      <c r="E18" s="14"/>
      <c r="F18" s="14"/>
      <c r="G18" s="14"/>
      <c r="H18" s="14"/>
      <c r="I18" s="15"/>
      <c r="J18" s="16"/>
      <c r="K18" s="15"/>
      <c r="L18" s="19"/>
      <c r="M18" s="17"/>
      <c r="N18" s="50"/>
    </row>
    <row r="19" spans="2:14" s="10" customFormat="1" ht="25.5" customHeight="1" x14ac:dyDescent="0.25">
      <c r="B19" s="52" t="s">
        <v>5</v>
      </c>
      <c r="C19" s="52"/>
      <c r="D19" s="13"/>
      <c r="E19" s="14"/>
      <c r="F19" s="14"/>
      <c r="G19" s="14"/>
      <c r="H19" s="14"/>
      <c r="I19" s="15"/>
      <c r="J19" s="16"/>
      <c r="K19" s="15"/>
      <c r="L19" s="19"/>
      <c r="M19" s="17"/>
      <c r="N19" s="50"/>
    </row>
    <row r="20" spans="2:14" s="10" customFormat="1" ht="46.5" customHeight="1" thickBot="1" x14ac:dyDescent="0.3">
      <c r="B20" s="54" t="s">
        <v>42</v>
      </c>
      <c r="C20" s="54"/>
      <c r="D20" s="13"/>
      <c r="E20" s="14"/>
      <c r="F20" s="14"/>
      <c r="G20" s="14"/>
      <c r="H20" s="14"/>
      <c r="I20" s="15"/>
      <c r="J20" s="20"/>
      <c r="K20" s="15"/>
      <c r="L20" s="13" t="s">
        <v>6</v>
      </c>
      <c r="M20" s="17"/>
      <c r="N20" s="50"/>
    </row>
    <row r="21" spans="2:14" s="10" customFormat="1" ht="46.5" customHeight="1" thickBot="1" x14ac:dyDescent="0.3">
      <c r="B21" s="55" t="s">
        <v>43</v>
      </c>
      <c r="C21" s="56"/>
      <c r="D21" s="21"/>
      <c r="E21" s="22"/>
      <c r="F21" s="23"/>
      <c r="G21" s="14"/>
      <c r="H21" s="14"/>
      <c r="I21" s="20"/>
      <c r="J21" s="20"/>
      <c r="K21" s="15"/>
      <c r="L21" s="13" t="s">
        <v>38</v>
      </c>
      <c r="M21" s="17"/>
      <c r="N21" s="50"/>
    </row>
    <row r="22" spans="2:14" s="10" customFormat="1" ht="46.5" customHeight="1" x14ac:dyDescent="0.25">
      <c r="B22" s="57" t="s">
        <v>44</v>
      </c>
      <c r="C22" s="57"/>
      <c r="D22" s="13"/>
      <c r="E22" s="14"/>
      <c r="F22" s="14"/>
      <c r="G22" s="14"/>
      <c r="H22" s="14"/>
      <c r="I22" s="15"/>
      <c r="J22" s="20"/>
      <c r="K22" s="15"/>
      <c r="L22" s="13" t="s">
        <v>7</v>
      </c>
      <c r="M22" s="17"/>
      <c r="N22" s="50"/>
    </row>
    <row r="23" spans="2:14" s="10" customFormat="1" ht="46.5" customHeight="1" x14ac:dyDescent="0.25">
      <c r="B23" s="52" t="s">
        <v>8</v>
      </c>
      <c r="C23" s="52"/>
      <c r="D23" s="52"/>
      <c r="E23" s="14"/>
      <c r="F23" s="14"/>
      <c r="G23" s="14"/>
      <c r="H23" s="14"/>
      <c r="I23" s="15"/>
      <c r="J23" s="20"/>
      <c r="K23" s="15"/>
      <c r="L23" s="13" t="s">
        <v>9</v>
      </c>
      <c r="M23" s="17"/>
      <c r="N23" s="50"/>
    </row>
    <row r="24" spans="2:14" s="10" customFormat="1" ht="46.5" customHeight="1" x14ac:dyDescent="0.25">
      <c r="B24" s="52" t="s">
        <v>10</v>
      </c>
      <c r="C24" s="52"/>
      <c r="D24" s="52"/>
      <c r="E24" s="14"/>
      <c r="F24" s="14"/>
      <c r="G24" s="14"/>
      <c r="H24" s="14"/>
      <c r="I24" s="15"/>
      <c r="J24" s="20"/>
      <c r="K24" s="15"/>
      <c r="L24" s="13" t="s">
        <v>11</v>
      </c>
      <c r="M24" s="17"/>
      <c r="N24" s="50"/>
    </row>
    <row r="25" spans="2:14" ht="46.5" customHeight="1" x14ac:dyDescent="0.25">
      <c r="B25" s="52" t="s">
        <v>12</v>
      </c>
      <c r="C25" s="52"/>
      <c r="D25" s="13"/>
      <c r="E25" s="14"/>
      <c r="F25" s="14"/>
      <c r="G25" s="14"/>
      <c r="H25" s="14"/>
      <c r="I25" s="15"/>
      <c r="J25" s="20"/>
      <c r="K25" s="15"/>
      <c r="L25" s="13" t="s">
        <v>13</v>
      </c>
      <c r="M25" s="17"/>
    </row>
    <row r="26" spans="2:14" ht="30.75" customHeight="1" x14ac:dyDescent="0.25"/>
  </sheetData>
  <mergeCells count="11">
    <mergeCell ref="A2:M7"/>
    <mergeCell ref="C1:J1"/>
    <mergeCell ref="B25:C25"/>
    <mergeCell ref="B16:C16"/>
    <mergeCell ref="B17:C17"/>
    <mergeCell ref="B19:C19"/>
    <mergeCell ref="B20:C20"/>
    <mergeCell ref="B21:C21"/>
    <mergeCell ref="B22:C22"/>
    <mergeCell ref="B23:D23"/>
    <mergeCell ref="B24:D24"/>
  </mergeCells>
  <pageMargins left="0.7" right="0.7" top="0.75" bottom="0.75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2025-07-17T12:37:28Z</dcterms:modified>
</cp:coreProperties>
</file>