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E:\FLASH DRIVE\Відкриті торги 2025 з особливостями\2220\Реагенти генетика спец за рахунок коштів експ скринінг 35  нам. ВТ ПЛР 6100000,00\"/>
    </mc:Choice>
  </mc:AlternateContent>
  <xr:revisionPtr revIDLastSave="0" documentId="8_{9DA431BF-7626-4B1A-9B0D-594EA4DE8B0A}" xr6:coauthVersionLast="36" xr6:coauthVersionMax="36" xr10:uidLastSave="{00000000-0000-0000-0000-000000000000}"/>
  <bookViews>
    <workbookView xWindow="-120" yWindow="-120" windowWidth="29040" windowHeight="15720" xr2:uid="{00000000-000D-0000-FFFF-FFFF00000000}"/>
  </bookViews>
  <sheets>
    <sheet name="Лист1" sheetId="2"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38" i="2" l="1"/>
  <c r="N38" i="2"/>
  <c r="O38" i="2" s="1"/>
  <c r="M37" i="2"/>
  <c r="N37" i="2"/>
  <c r="O37" i="2" s="1"/>
  <c r="M20" i="2"/>
  <c r="N20" i="2"/>
  <c r="O20" i="2" s="1"/>
  <c r="K20" i="2"/>
  <c r="K38" i="2"/>
  <c r="K37" i="2"/>
  <c r="N6" i="2" l="1"/>
  <c r="O6" i="2" s="1"/>
  <c r="N7" i="2"/>
  <c r="O7" i="2" s="1"/>
  <c r="N8" i="2"/>
  <c r="O8" i="2" s="1"/>
  <c r="N9" i="2"/>
  <c r="O9" i="2" s="1"/>
  <c r="N10" i="2"/>
  <c r="O10" i="2" s="1"/>
  <c r="N11" i="2"/>
  <c r="O11" i="2" s="1"/>
  <c r="N12" i="2"/>
  <c r="O12" i="2" s="1"/>
  <c r="N13" i="2"/>
  <c r="O13" i="2" s="1"/>
  <c r="N14" i="2"/>
  <c r="O14" i="2" s="1"/>
  <c r="N15" i="2"/>
  <c r="O15" i="2" s="1"/>
  <c r="N16" i="2"/>
  <c r="O16" i="2" s="1"/>
  <c r="N17" i="2"/>
  <c r="O17" i="2" s="1"/>
  <c r="N18" i="2"/>
  <c r="O18" i="2" s="1"/>
  <c r="N19" i="2"/>
  <c r="O19" i="2" s="1"/>
  <c r="N21" i="2"/>
  <c r="O21" i="2" s="1"/>
  <c r="N22" i="2"/>
  <c r="O22" i="2" s="1"/>
  <c r="N23" i="2"/>
  <c r="O23" i="2" s="1"/>
  <c r="N24" i="2"/>
  <c r="O24" i="2" s="1"/>
  <c r="N25" i="2"/>
  <c r="O25" i="2" s="1"/>
  <c r="N26" i="2"/>
  <c r="O26" i="2" s="1"/>
  <c r="N27" i="2"/>
  <c r="O27" i="2" s="1"/>
  <c r="N28" i="2"/>
  <c r="O28" i="2" s="1"/>
  <c r="N29" i="2"/>
  <c r="O29" i="2" s="1"/>
  <c r="N30" i="2"/>
  <c r="O30" i="2" s="1"/>
  <c r="N31" i="2"/>
  <c r="O31" i="2" s="1"/>
  <c r="N32" i="2"/>
  <c r="O32" i="2" s="1"/>
  <c r="N33" i="2"/>
  <c r="O33" i="2" s="1"/>
  <c r="N34" i="2"/>
  <c r="O34" i="2" s="1"/>
  <c r="N35" i="2"/>
  <c r="O35" i="2" s="1"/>
  <c r="N36" i="2"/>
  <c r="O36" i="2" s="1"/>
  <c r="N39" i="2"/>
  <c r="O39" i="2" s="1"/>
  <c r="M7" i="2"/>
  <c r="M8" i="2"/>
  <c r="M9" i="2"/>
  <c r="M10" i="2"/>
  <c r="M11" i="2"/>
  <c r="M12" i="2"/>
  <c r="M13" i="2"/>
  <c r="M14" i="2"/>
  <c r="M15" i="2"/>
  <c r="M16" i="2"/>
  <c r="M17" i="2"/>
  <c r="M18" i="2"/>
  <c r="M19" i="2"/>
  <c r="M21" i="2"/>
  <c r="M22" i="2"/>
  <c r="M23" i="2"/>
  <c r="M24" i="2"/>
  <c r="M25" i="2"/>
  <c r="M26" i="2"/>
  <c r="M27" i="2"/>
  <c r="M28" i="2"/>
  <c r="M29" i="2"/>
  <c r="M30" i="2"/>
  <c r="M31" i="2"/>
  <c r="M32" i="2"/>
  <c r="M33" i="2"/>
  <c r="M34" i="2"/>
  <c r="M35" i="2"/>
  <c r="M36" i="2"/>
  <c r="M39" i="2"/>
  <c r="K7" i="2"/>
  <c r="K8" i="2"/>
  <c r="K9" i="2"/>
  <c r="K10" i="2"/>
  <c r="K11" i="2"/>
  <c r="K12" i="2"/>
  <c r="K13" i="2"/>
  <c r="K14" i="2"/>
  <c r="K15" i="2"/>
  <c r="K16" i="2"/>
  <c r="K17" i="2"/>
  <c r="K18" i="2"/>
  <c r="K19" i="2"/>
  <c r="K21" i="2"/>
  <c r="K22" i="2"/>
  <c r="K23" i="2"/>
  <c r="K24" i="2"/>
  <c r="K25" i="2"/>
  <c r="K26" i="2"/>
  <c r="K27" i="2"/>
  <c r="K28" i="2"/>
  <c r="K29" i="2"/>
  <c r="K30" i="2"/>
  <c r="K31" i="2"/>
  <c r="K32" i="2"/>
  <c r="K33" i="2"/>
  <c r="K34" i="2"/>
  <c r="K35" i="2"/>
  <c r="K36" i="2"/>
  <c r="K39" i="2"/>
  <c r="M6" i="2" l="1"/>
  <c r="K6" i="2"/>
  <c r="N5" i="2"/>
  <c r="O5" i="2" s="1"/>
  <c r="O40" i="2" s="1"/>
  <c r="M5" i="2"/>
  <c r="K5" i="2"/>
  <c r="K40" i="2" s="1"/>
  <c r="M40" i="2" l="1"/>
</calcChain>
</file>

<file path=xl/sharedStrings.xml><?xml version="1.0" encoding="utf-8"?>
<sst xmlns="http://schemas.openxmlformats.org/spreadsheetml/2006/main" count="259" uniqueCount="180">
  <si>
    <t>LinkSēq HLA-ABCDRDQB1 384 Kit</t>
  </si>
  <si>
    <t>Ion 530™ Chip Kit</t>
  </si>
  <si>
    <t>A30670</t>
  </si>
  <si>
    <t>LABType CWD Class I A Locus Typing Test</t>
  </si>
  <si>
    <t>LABType CWD Class I B Locus Typing Test</t>
  </si>
  <si>
    <t>LABType CWD Class II DRB1 Typing Test</t>
  </si>
  <si>
    <t>LABType CWD Class I C Locus Typing Test*</t>
  </si>
  <si>
    <t>LABType SSO Class II DQA1/DQB1 Typing Test</t>
  </si>
  <si>
    <t>LABScreen Mixed Class I &amp; II</t>
  </si>
  <si>
    <t>1554C</t>
  </si>
  <si>
    <t>Recombinant Proteinase K Solution (20 mg/mL), Catalog number: AM2548</t>
  </si>
  <si>
    <t>Qubit™ Flex System Verification Assay Kit Q33254</t>
  </si>
  <si>
    <t>Qubit 1X dsDNA HS Assay Kit Q33231</t>
  </si>
  <si>
    <t>Qubit™ Assay Tubes Q32856</t>
  </si>
  <si>
    <t>SSP1L</t>
  </si>
  <si>
    <t>SSP2L</t>
  </si>
  <si>
    <t>LS1A04</t>
  </si>
  <si>
    <t>LS1PRA</t>
  </si>
  <si>
    <t>Протамін сульфат з лосося, порошок, 1 г,
P4020-1G</t>
  </si>
  <si>
    <t>Фільтри Nalgene Rapid-Flow Sterile Disposable
Filter Units with PES, CN, SFCA , 155-0020</t>
  </si>
  <si>
    <t>Фільтри Nalgene Rapid-Flow Sterile Disposable
Filter Units with PES, CN, SFCA, 156-4020</t>
  </si>
  <si>
    <t>Фільтри Steriflip-GP Sterile Centrifuge Tube
Top Filter Unit, SCGP00525</t>
  </si>
  <si>
    <t>Фільтри Nalgene Rapid-Flow Sterile Disposable
Filter Units with PES, CN, SFCA , 156-4045</t>
  </si>
  <si>
    <t>Фільтри Nalgene Rapid-Flow Sterile Disposable
Filter Units with PES, CN, SFCA , 157-0045</t>
  </si>
  <si>
    <t>Реагент HEPES, 1M Buffer Solution, 20 мл,
Gibco, 15630049</t>
  </si>
  <si>
    <t>Mr. Frosty Freezing Container, 18 Tubes (1.0
to 2.0 mL), 5100-0001</t>
  </si>
  <si>
    <t>Реагент IMDM,  Gibco, 12440061</t>
  </si>
  <si>
    <t>Реагент CTS DPBS, without calcium chloride, without magnesium
chloride,1000 мл, Gibco, A1285601</t>
  </si>
  <si>
    <t>A2596101 Реагент CTS Immune Cell Serum Replacement (SR), 50 мл, Gibco</t>
  </si>
  <si>
    <t>Набір ІФА Human IFN gamma Uncoated ELISA Kit with Plates, 2 x 96
визначень, Invitrogen (88-7316-22)</t>
  </si>
  <si>
    <t>Планшети MicroWell 96-Well Microplates, F-well, 50 шт/уп, Thermo
Scientific (269787)</t>
  </si>
  <si>
    <t>№</t>
  </si>
  <si>
    <t>Назва</t>
  </si>
  <si>
    <t>Назва реагенту</t>
  </si>
  <si>
    <t>Каталожний номер</t>
  </si>
  <si>
    <t>МТВ</t>
  </si>
  <si>
    <t>Код НК</t>
  </si>
  <si>
    <t>Код ДК 021:2015</t>
  </si>
  <si>
    <t>Одиниця виміру</t>
  </si>
  <si>
    <t>Кількість одиниць</t>
  </si>
  <si>
    <t>Ціна 1 за одиницю, грн</t>
  </si>
  <si>
    <t>Сума 1, грн</t>
  </si>
  <si>
    <t>Ціна 2 за одиницю, грн</t>
  </si>
  <si>
    <t>Сума 2, грн</t>
  </si>
  <si>
    <t>Ціна середня, грн</t>
  </si>
  <si>
    <t>Сума середня, грн</t>
  </si>
  <si>
    <t>RSSOW1A</t>
  </si>
  <si>
    <t>1. Набір призначений для проведення ДНК типування HLA класу I локусу А екзонів 2–5.
2. Набір містить зонди, які типують HLA згідно загальних і добре задокументованих алелей HLA на основі поточного каталогу CWD, доступного в базі даних IMGT/HLA.
3. Набір призначений для використання із системою LABScan3D.
4. Набір розрахований на проведення 100 тестів.</t>
  </si>
  <si>
    <t>30607 - Набір для скринінгу антитіла до антигену лейкоцитів людини</t>
  </si>
  <si>
    <t>набір</t>
  </si>
  <si>
    <t>RSSOW1B</t>
  </si>
  <si>
    <t xml:space="preserve">1. Набір призначений для проведення ДНК типування HLA класу I локусу В екзонів 2–5.
2. Набір містить зонди, які типують HLA згідно загальних і добре задокументованих алелей HLA на основі поточного каталогу CWD, доступного в базі даних IMGT/HLA.
3. Набір призначений для використання із системою LABScan3D.
4. Набір розрахований на проведення 100 тестів.
</t>
  </si>
  <si>
    <t>RSSOW1C</t>
  </si>
  <si>
    <t xml:space="preserve">1. Набір призначений для проведення ДНК типування HLA класу I локусу C екзонів 2-7.
2. Набір містить зонди, які типують HLA згідно загальних і добре задокументованих алелей HLA на основі поточного каталогу CWD, доступного в базі даних IMGT/HLA.
3. Набір призначений для використання із системою LABScan3D.
4. Набір розрахований на проведення 100 тестів.
</t>
  </si>
  <si>
    <t>RSSOW2B1</t>
  </si>
  <si>
    <t xml:space="preserve">1. Набір призначений для проведення ДНК типування HLA класу II локусу DRB1 екзону 2.
2. Набір містить зонди, які типують HLA згідно загальних і добре задокументованих алелей HLA на основі поточного каталогу CWD, доступного в базі даних IMGT/HLA.
3. Набір призначений для використання із системою LABScan3D.
4. Набір розрахований на проведення 100 тестів.
</t>
  </si>
  <si>
    <t>RSSO2Q</t>
  </si>
  <si>
    <t>1. Набір для ДНК-типування алелей DQA1 та DQB1 лейкоцитарного антигену людини (HLA) другого класу методом rSSO, що використовує олігонуклеотидні зонди, пов’язані з мікросферами з флуоресцентним покриттям, для ідентифікації алелів, присутніх у зразку ДНК.
2. Набір призначений для використання на аналізаторі LABScan™ 100 та/або LABScan3D™.
3. Реакція та аналіз результатів проводяться у 96-лунковому планшеті.
4. Набір розрахований на проведення 100 тестів.</t>
  </si>
  <si>
    <t>Micro SSP Generic HLA Class I DNA Typing Tray</t>
  </si>
  <si>
    <t>Набір праймерів для HLA-типування загальних локусів першого класу у форматі SSP методом ПЛР. Містить праймери з відомою специфічною послідовністю, ферментативний мастер-мікс для проведення ПЛР, формат 96лункових плашок. Достатньо для проведення 10 ампліфікацій.</t>
  </si>
  <si>
    <t>56403 - Антигени HLA класу I та II, типування тканин нуклеїнової кислоти IVD (діагностика in vitro ), набір, аналіз нуклеїнових кислот</t>
  </si>
  <si>
    <t xml:space="preserve">Micro SSP Generic HLA Class II DNA Typing Tray </t>
  </si>
  <si>
    <t xml:space="preserve">Набір праймерів для HLA-типування загальних локусів другого класу у форматі SSP методом ПЛР. Містить праймери з відомою специфічною послідовністю, ферментативний мастер-мікс для проведення ПЛР, формат 96лункових плашок. Достатньо для проведення 30 ампліфікацій.   </t>
  </si>
  <si>
    <t>Ion 520 &amp; 530  ExT Kit- Chef</t>
  </si>
  <si>
    <t xml:space="preserve">Набір складових для приготування чіпів бібліотек NGS з прочитаннями розміром 400-600 bp в автоматичній станції Chef та його секвенування на системі  Ion S5 </t>
  </si>
  <si>
    <t>62173
Секвенування нуклеїнових кислот, набір реагентів IVD (діагностика in vitro )</t>
  </si>
  <si>
    <t>A44873</t>
  </si>
  <si>
    <t xml:space="preserve">Набір чипів призначений для проведення секвенування на системі  Ion S5. Чіпи повинні бути сумісні з системою Ion S5. Кількість чипів в упаковці - 8 шт. / уп. Кількість прочитань 15-20 М.
</t>
  </si>
  <si>
    <t>LSM12</t>
  </si>
  <si>
    <t xml:space="preserve">Набір для сумістного мультиплексного моніторингу HLA-зв‘язаних антитіл класів І та ІІ (HLA-A, B, C, DR, DQ, DP) та MICA у сироватці людини у трансплантаційний період. Повинен містити реагентів достатньо для проведення 100 тестувань:  LABScreen bead mix (500 µl віала), 10X Wash Buffer (52 ml). Для діагностики in vitro. Метод протокової цитометрії. Сумістний з приладами широкого спектру виробників (синій та червоний лазери) </t>
  </si>
  <si>
    <t>56398 - Антигени HLA класу I та II, типування тканин IVD (діагностика in vitro ), набір, мультиплексний аналіз</t>
  </si>
  <si>
    <t xml:space="preserve">LABScreen PRA Class I </t>
  </si>
  <si>
    <t>Набір для визначення передіснуючих антитіл до антигенів класу 1 на протоковому цитометрі. Містить ABScreen Class I Bead Mix – 125 µl флакон, LABScreen Wash Buffer – 10X – 13 ml флакон. Панель антигенів 55-класу I виявляє антитіла класу I HLA в сироватці людини. Достатньо для 25 тестувань</t>
  </si>
  <si>
    <t>LABScreen PRA Class II</t>
  </si>
  <si>
    <t>LS2PRA</t>
  </si>
  <si>
    <t>Набір для визначення передіснуючих антитіл до антигенів класу 2 на протоковому цитометрі. Містить ABScreen Class I Bead Mix – 125 µl флакон, LABScreen Wash Buffer – 10X – 13 ml флакон. Панель антигенів 35-класу II виявляє антитіла до HLA класу II в сироватці людини. Достатньо для 25 тестувань</t>
  </si>
  <si>
    <t>LABScreen Single Antigen HLA Class I - Combi</t>
  </si>
  <si>
    <t>Набір для скриннінгу комбінованих сінгл-антигенів Класу 1 технологією хМар. 25 тестувань. Сумістний з приладом LabScan 3D One Lambda Inc. Містить: Bead Mix – 125 мл на флакон, промивний буфер, 10X – 13 мл на флакон</t>
  </si>
  <si>
    <t>LABScreen Single Antigen HLA Class II - Group 1</t>
  </si>
  <si>
    <t>LS2A01</t>
  </si>
  <si>
    <t xml:space="preserve">Набір для визначення передіснуючих антитіл до окремих антигенів класу 2, 1а группа. Містить мікс полімерних часток – 125 ml / віала, 10X промивочний буфер – 13 ml. Достатньо для проведення 25 тестувань. </t>
  </si>
  <si>
    <t>Реагент Recombinant Proteinase K Solution</t>
  </si>
  <si>
    <t xml:space="preserve">Реактивив має бути у 50% розчині гіцерину.  Концентраціяповинна бути 20 мг/мл. Фасування не менше 5 x 1.25 мл. Походженняповинно бути виділено з Tritirachium Album
</t>
  </si>
  <si>
    <t xml:space="preserve">62498 
ПЦР/аналіз нуклеїнових кислот, протеаза, реагент IVD (діагностика in vitro )
</t>
  </si>
  <si>
    <t>Флакон</t>
  </si>
  <si>
    <t xml:space="preserve">Органічний хімічний буферний агент, який зазвичай використовується в середовищах для культивування клітин. Додавання 10–25 мМ HEPES забезпечує додаткову буферну здатність, коли культивування клітин вимагає тривалих періодів маніпуляцій поза CO2-інкубатором. HEPES є хорошим вибором буферного агента для багатьох систем культивування клітин, оскільки він непроникний для мембран, має обмежений вплив на біохімічні реакції, є хімічно та ферментативно стабільним, а також має дуже низьке поглинання видимого та ультрафіолетового світла. Стерильний. Концентрація 1 М. Об’єм 20 мл. рН 7,2 до 7,5.
</t>
  </si>
  <si>
    <t>Середовище для швидко проліферуючих клітинних культур високої щільності, включаючи клітини Jurkat, COS-7 та макрофагів.  Клітинна лінія Jurkat, COS-7 та макрофагальні клітини. Концентрація 1 х. Об'єм 10 х 500 мл. Стерильне. З добавками:
Високий вміст глюкози, глутамін, HEPES, феноловий червоний, піруват натрію. Без добавок: Без α-тіогліцерину, без 2-меркаптоетанолу</t>
  </si>
  <si>
    <t xml:space="preserve">Класичний фосфатно-буферний розчин Dulbecco. Відсутні кальцій, магній та феноловий червоний. Без кальцію, без магнію. Концентрація 1 х. Об'єм 1 л. Стерильне.
</t>
  </si>
  <si>
    <t xml:space="preserve">Визначена безксенонова формуляція, розроблена для підтримки розширення імунних клітин людини in vitro при додаванні як замінник сироватки для доповнення базального середовища для культивування клітин, такого як Gibco CTS OpTmizer T Cell Expansion SFM або CTS AIM V Medium. Тип клітини: Імунні клітини людини. Об'єм 50 мл. Стерильно фільтрований. Без ксенону.
</t>
  </si>
  <si>
    <t>уп.</t>
  </si>
  <si>
    <t>шт</t>
  </si>
  <si>
    <t xml:space="preserve">Матеріал мембрани повинен бути SFCA (Безповерхнево-активна целюлозна ацетатна мембрана). Ємність верхньої камери повинна бути 150 мл. Розмір повинен бути 0.2 мкм. Діаметр мембрани повинен бути 50 мм. Фасування повинно бути 12 шт в упаковці. Повинно мати колірне кодування за типом мембрани. Оснащені багатоколонною системою підтримки мембрани. На фільтрах надруковані номери партії для відстеження.
</t>
  </si>
  <si>
    <t xml:space="preserve">Матеріал мембрани повинен бути SFCA (Безповерхнево-активна целюлозна ацетатна мембрана). Ємність верхньої камери повинна бути 500 мл. Розмір повинен бути 0.2 мкм. Діаметр мембрани повинен бути 75 мм. Фасування повинно бути 12 шт в упаковці. Повинно мати колірне кодування за типом мембрани. Оснащені багатоколонною системою підтримки мембрани. На фільтрах надруковані номери партії для відстеження.
</t>
  </si>
  <si>
    <t xml:space="preserve">Матеріал мембрани повинен бути SFCA (Безповерхнево-активна целюлозна ацетатна мембрана). Ємність верхньої камери повинна бути 500 мл. Розмір повинен бути 0.45 мкм. Діаметр мембрани повинен бути 75 мм. Фасування повинно бути 12 шт в упаковці. Повинно мати колірне кодування за типом мембрани. Оснащені багатоколонною системою підтримки мембрани. На фільтрах надруковані номери партії для відстеження.
</t>
  </si>
  <si>
    <t xml:space="preserve">Матеріал мембрани повинен бути SFCA (Безповерхнево-активна целюлозна ацетатна мембрана). Ємність верхньої камери повинна бути 250 мл. Розмір повинен бути 0.45 мкм. Діаметр мембрани повинен бути 50 мм. Фасування повинно бути 12 шт в упаковці. Повинно мати колірне кодування за типом мембрани. Оснащені багатоколонною системою підтримки мембрани. На фільтрах надруковані номери партії для відстеження.
</t>
  </si>
  <si>
    <t xml:space="preserve">Призначення контейнери для охолодження зразків з оптимальною швидкістю для збереження клітин. Швидкість охолодження -1˚C/хвилину. Місткість пробірок об'ємом від 1.0 до 2.0 мл не менше 18 пробірок. Матеріал контейнеру полікарбонат
Висота контейнеру не більше 86 мм .Розмір гвинтової кришки не більше 120 мм. Для використання потрібно 250 мл 100% ізопропілового спирту. 
</t>
  </si>
  <si>
    <t>Аморфний порошок від білого до брудно-білого кольору. Вміст основної речовини (гравіметричний аналіз) повинен бути в діапазоні від 16% до 20%. Фасування повинно бути 1 грам.</t>
  </si>
  <si>
    <t>Стерильні центрфужні фільтри, повинні бути призначені для роботи зі стандартними центрифужними пробірками об'ємом 50 мл. Повинні бути стерильні, розмір пор 0,22 мкм. Матеріал - поліпропілен. Фасування - 25 штук в упаковці.</t>
  </si>
  <si>
    <t>58567 
Живильне середовище для клітинної культури IVD (діагностика in vitro</t>
  </si>
  <si>
    <t>59119
Фосфатний буфер/буфер Соренсон, розчин IVD (діагностика in vitro )</t>
  </si>
  <si>
    <t>61296
Мікропланшет IVD (діагностика in vitro )</t>
  </si>
  <si>
    <t>15283 - Фільтрувальна
лабораторна насадка на</t>
  </si>
  <si>
    <t>15284 - Фільтрувальна
лабораторна насадка на</t>
  </si>
  <si>
    <t>15285 - Фільтрувальна
лабораторна насадка на</t>
  </si>
  <si>
    <t>15286 - Фільтрувальна
лабораторна насадка на</t>
  </si>
  <si>
    <t>15287 - Фільтрувальна
лабораторна насадка на</t>
  </si>
  <si>
    <t>35414 
Загальна лабораторна тара, багаторазова</t>
  </si>
  <si>
    <t>33355 Транспортне середовище
для анаеробних
мікроорганізмів IVD (діагностика in vitro )</t>
  </si>
  <si>
    <t>відсутній</t>
  </si>
  <si>
    <t>Протамін сульфат з лосося, порошок</t>
  </si>
  <si>
    <t>Набір для HLA  Клас ІІ -Група 1</t>
  </si>
  <si>
    <t>Набір для HLA   Клас І -Комбі</t>
  </si>
  <si>
    <t>Набір реагентів LABScreen PRA Class II</t>
  </si>
  <si>
    <t>Набір реагентів  LabScreen PRA  Клас І</t>
  </si>
  <si>
    <t>Набір Micro SSP Generic HLA Клас I для ДНК типування</t>
  </si>
  <si>
    <t>Набір Micro SSP Generic HLA Клас II для ДНК типування</t>
  </si>
  <si>
    <t>Набір реагентів  Ion 520 &amp; Ion 530  ExT Kit - Chef</t>
  </si>
  <si>
    <t>Набір чипів Ion 530 Chip Kit, v2.0</t>
  </si>
  <si>
    <t xml:space="preserve">Набір реагентів LABType CWD Class I A Locus </t>
  </si>
  <si>
    <t xml:space="preserve">Набір реагентів LABType CWD Class I B Locus </t>
  </si>
  <si>
    <t>Набір реагентів LABType CWD Class I C Locus</t>
  </si>
  <si>
    <t xml:space="preserve">Набір реагентів LABType CWD Class II  DRB1 </t>
  </si>
  <si>
    <t>Набір реагентів LABType SSO Class II DQA1/DQB1</t>
  </si>
  <si>
    <t>Набір реагентів LABScreen Mixed Class I &amp; II</t>
  </si>
  <si>
    <t>Стерильні одноразові фільтрувальні блоки, 500 мл, 0.2 мкм</t>
  </si>
  <si>
    <t>Стерильні одноразові фільтрувальні блоки, 150 мл, 0.2 мкм</t>
  </si>
  <si>
    <t>Стерильні одноразові фільтрувальні блоки, 500 мл, 0.45 мкм</t>
  </si>
  <si>
    <t>Стерильні одноразові фільтрувальні блоки, 250 мл, 0.45 мкм</t>
  </si>
  <si>
    <t>Реагент HEPES, 1M Buffer Solution</t>
  </si>
  <si>
    <t>Реагент IMDM</t>
  </si>
  <si>
    <t>Реагент CTS DPBS</t>
  </si>
  <si>
    <t xml:space="preserve"> Реагент CTS Immune Cell Serum Replacement (SR)</t>
  </si>
  <si>
    <t xml:space="preserve">Планшети повинен підходити як для клітинних, так і для біохімічних аналізів. Форма плоского дна підходить для мікроскопічних та оптичних вимірювань. Планшети повиння бути оптимізовані для різноманітних робототехнічних пристроїв, автоматизованих зчитувачів та систем обробки рідин. Планшет з лунками 96F, необроблений, прозорий, без кришки, стерильний (упаковка з 1, коробка з 50 шт.)
Без штрих-коду. Матеріал Полістирол. Кількість лунок 96, плоске дно. Стиль спідниці: з низьким фланцем Pinchbar, площа 8 x 12
</t>
  </si>
  <si>
    <t>Набір 96-лункових планшет</t>
  </si>
  <si>
    <t>Центрифужні фільтри для пробірок</t>
  </si>
  <si>
    <t xml:space="preserve">Набір для HLA-типування локусів HLA-A,B,C,DR,DQ методом ПЛР у реальному часі.
Містить передрозкапані плашки формату 384 лунки, 10 шт.
Кожна плашка розрахована на типування двох зразків.
Набір розрахований на проведення 20 типувань.
</t>
  </si>
  <si>
    <t>56403 - Антигени HLA класу I та II, типування тканин нуклеїнової кислоти IVD (діагностика in vitro), набір, аналіз нуклеїнових кислот</t>
  </si>
  <si>
    <t>Набір для типування HLA-ABCDRDQB1 384 Typing kit (20 типувань)</t>
  </si>
  <si>
    <t>Набір Qubit 1X dsDNA HS</t>
  </si>
  <si>
    <t xml:space="preserve">Нібр Qubit Flex System Verification </t>
  </si>
  <si>
    <t xml:space="preserve">Кількість: 2 х 96 визначень. Цільовий аналіт: IFN-гама людини. Практичний час виконання: не більше 2 годин. Час до отримання результату: не більше 25 годин. Аналітична чутливість: не більше 5 пкг/мл. Діапазон визначення:  4-500 пкг/мл. Повинен містити: Захоплюючі антитіла, детекторні HRP-кон’юговані антитіла, білковий стандарт,10X буфер для покриття захоплюючих антитіл, 5X буфер для блокування та розведення детекторних антитіл та детекторного ферменту, 1X розчин TMB, 96-лунковий планшет.
</t>
  </si>
  <si>
    <t>53807 Інтерферон IVD (діагностика in vitro ), комплект, імуноферментний аналіз (ІФА)</t>
  </si>
  <si>
    <t>Набір ІФА Human IFN gamma Uncoated ELISA Kit with Plates</t>
  </si>
  <si>
    <t xml:space="preserve">Кількість: 25 тестів. Підходить до приладу: флуорометр Qubit Flex. Призначення: Реагентний аналіз для оцінки продуктивності флуорометра Qubit Flex. Повинен містити: холостий розчин реагенту, зелений флуоресцентний реагент і далеко-червоний флуоресцентний реагент
</t>
  </si>
  <si>
    <t xml:space="preserve">58957 Численні бактерії респіраторних захворювань нуклеїнові
кислоти IVD (діагностика in vitro ), набір, аналіз нуклеїнових кислот
</t>
  </si>
  <si>
    <t xml:space="preserve">Кількість: 500 реакцій. Підходить до приладу: флуорометр Qubit 2.0, 3, 4, та Flex. Призначення: кількісне визначення чутливих зразків ДНК. Діапазон визначення: 0,1 - 120 нг
</t>
  </si>
  <si>
    <t xml:space="preserve">Кількість: 500 шт./уп. Підходить до приладу: флуорометр Qubit. Об’єм пробірок: 500 мкл. Матеріал пробірок: поліпропілен
</t>
  </si>
  <si>
    <t xml:space="preserve"> Апірогенні стріповані пробірки для Qubit Flex</t>
  </si>
  <si>
    <t>Пробірки Qubit Assay Tubes</t>
  </si>
  <si>
    <t xml:space="preserve">Кількість: 120 стріпів. Підходить до приладу: флуорометр Qubit Flex. Вигляд: прозорі тонкостінні 8 x 200-мкл пробірки з приєднаними плоскими кришками
</t>
  </si>
  <si>
    <t xml:space="preserve">Кількість: 25 мл. Форма: рідина. Застосування: стоп-розчин при виконанні ІФА з використанням пероксидазу хрону та субстрату TMB
</t>
  </si>
  <si>
    <t xml:space="preserve">Кількість: 10 пакетів з буферним порошком (1 пакет на 1 л однократного розчину)/уп. Форма: порошок. Тип буферу (після розчинення): 1x PBS з 0,05% Tween-20. pH готового розчину: 7,3 – 7,5. Застосування: промивання мікропланшетів при ІФА
</t>
  </si>
  <si>
    <t>53808 Інтерферон IVD (діагностика in vitro ), реагент</t>
  </si>
  <si>
    <t xml:space="preserve">00-0400-46 Реагент eBioscience ELISA Wash Buffer, 10 л, Invitrogen </t>
  </si>
  <si>
    <t xml:space="preserve">SS03 Реагент ELISA Stop Solution, 25 мл, Invitrogen </t>
  </si>
  <si>
    <t>Q32893 Набір стрипів-пробірок Qubit Flex Pyrogen Free Assay, 120 стріпів/уп,  Invitrogen</t>
  </si>
  <si>
    <t>Стоп-розчин для ІФА</t>
  </si>
  <si>
    <t>Реагент eBioscience ELISA Wash Buffer</t>
  </si>
  <si>
    <t>Контейнер для заморожування клітин в пробірках</t>
  </si>
  <si>
    <t xml:space="preserve">58958 Численні бактерії респіраторних захворювань нуклеїнові
кислоти IVD (діагностика in vitro ), набір, аналіз нуклеїнових кислот
</t>
  </si>
  <si>
    <t>Голова робочої групи</t>
  </si>
  <si>
    <t>Тетяна ІВАНОВА</t>
  </si>
  <si>
    <t>Члени робочої групи:</t>
  </si>
  <si>
    <t>Сергій ЧЕРНИШУК</t>
  </si>
  <si>
    <t>Вячеслав ФЕДОРОВ</t>
  </si>
  <si>
    <t>Володимир СОВА</t>
  </si>
  <si>
    <t>Завідувач відділом імуногістохімічних досліджень дитячого патологоанатомічного відділення</t>
  </si>
  <si>
    <t>Ольга ВИСТАВНИХ</t>
  </si>
  <si>
    <t>Завідувач Українським Референс-центром з клінічної лабораторної діагностики та метрології</t>
  </si>
  <si>
    <t>Вікторія ЯНОВСЬКА</t>
  </si>
  <si>
    <t>Завідувач лабораторії медичної генетики СМГЦ</t>
  </si>
  <si>
    <t>Наталія ОЛЬХОВИЧ</t>
  </si>
  <si>
    <t>ІНФОРМАЦІЯ
про необхідні технічні, якісні та кількісні характеристики предмету закупівлі  лікарські засоби різні - код ДК 021:2015: 33696500-Лабораторні реагенти (реагенти для відділу тканинного типування)</t>
  </si>
  <si>
    <t xml:space="preserve">Член Комісії з реорганізації                       </t>
  </si>
  <si>
    <t xml:space="preserve">Член Комісії з реорганізації       </t>
  </si>
  <si>
    <t xml:space="preserve">Член Комісії з реорганізації        </t>
  </si>
  <si>
    <t xml:space="preserve">Член Комісії з реорганізації                 </t>
  </si>
  <si>
    <t>Разом</t>
  </si>
  <si>
    <t>код ДК 021:2015: 33696500-Лабораторні реагенти</t>
  </si>
  <si>
    <t>ОБГРУНТУВАННЯ</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</si>
</sst>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 #,##0.00_-;_-* &quot;-&quot;??_-;_-@_-"/>
    <numFmt numFmtId="165" formatCode="_-* #,##0.00_₴_-;\-* #,##0.00_₴_-;_-* &quot;-&quot;??_₴_-;_-@_-"/>
    <numFmt numFmtId="166" formatCode="_(&quot;$&quot;* #,##0.00_);_(&quot;$&quot;* \(#,##0.00\);_(&quot;$&quot;* &quot;-&quot;??_);_(@_)"/>
  </numFmts>
  <fonts count="43" x14ac:knownFonts="1">
    <font>
      <sz val="11"/>
      <color theme="1"/>
      <name val="Calibri"/>
      <family val="2"/>
      <scheme val="minor"/>
    </font>
    <font>
      <sz val="11"/>
      <color theme="1"/>
      <name val="Calibri"/>
      <family val="2"/>
      <charset val="204"/>
      <scheme val="minor"/>
    </font>
    <font>
      <sz val="11"/>
      <color theme="1"/>
      <name val="Calibri"/>
      <family val="2"/>
      <scheme val="minor"/>
    </font>
    <font>
      <sz val="11"/>
      <color theme="1"/>
      <name val="Calibri"/>
      <family val="2"/>
      <charset val="204"/>
      <scheme val="minor"/>
    </font>
    <font>
      <sz val="10"/>
      <name val="Arial Cyr"/>
      <family val="2"/>
      <charset val="204"/>
    </font>
    <font>
      <sz val="10"/>
      <color theme="1"/>
      <name val="Calibri"/>
      <family val="2"/>
      <charset val="204"/>
      <scheme val="minor"/>
    </font>
    <font>
      <sz val="10"/>
      <name val="Arial"/>
      <family val="2"/>
    </font>
    <font>
      <sz val="10"/>
      <color theme="1"/>
      <name val="Times New Roman"/>
      <family val="1"/>
      <charset val="204"/>
    </font>
    <font>
      <sz val="10"/>
      <name val="Arial Cyr"/>
      <charset val="204"/>
    </font>
    <font>
      <sz val="8"/>
      <name val="Arial"/>
      <family val="2"/>
    </font>
    <font>
      <sz val="11"/>
      <color rgb="FF000000"/>
      <name val="Calibri"/>
      <family val="2"/>
    </font>
    <font>
      <sz val="10"/>
      <name val="Helv"/>
      <charset val="204"/>
    </font>
    <font>
      <sz val="11"/>
      <color indexed="9"/>
      <name val="Calibri"/>
      <family val="2"/>
      <charset val="204"/>
    </font>
    <font>
      <sz val="11"/>
      <color indexed="62"/>
      <name val="Calibri"/>
      <family val="2"/>
      <charset val="204"/>
    </font>
    <font>
      <b/>
      <sz val="11"/>
      <color indexed="63"/>
      <name val="Calibri"/>
      <family val="2"/>
      <charset val="204"/>
    </font>
    <font>
      <b/>
      <sz val="11"/>
      <color indexed="52"/>
      <name val="Calibri"/>
      <family val="2"/>
      <charset val="204"/>
    </font>
    <font>
      <b/>
      <sz val="15"/>
      <color indexed="56"/>
      <name val="Calibri"/>
      <family val="2"/>
      <charset val="204"/>
    </font>
    <font>
      <b/>
      <sz val="13"/>
      <color indexed="56"/>
      <name val="Calibri"/>
      <family val="2"/>
      <charset val="204"/>
    </font>
    <font>
      <b/>
      <sz val="11"/>
      <color indexed="56"/>
      <name val="Calibri"/>
      <family val="2"/>
      <charset val="204"/>
    </font>
    <font>
      <b/>
      <sz val="11"/>
      <color indexed="8"/>
      <name val="Calibri"/>
      <family val="2"/>
      <charset val="204"/>
    </font>
    <font>
      <b/>
      <sz val="11"/>
      <color indexed="9"/>
      <name val="Calibri"/>
      <family val="2"/>
      <charset val="204"/>
    </font>
    <font>
      <b/>
      <sz val="18"/>
      <color indexed="56"/>
      <name val="Cambria"/>
      <family val="2"/>
      <charset val="204"/>
    </font>
    <font>
      <sz val="11"/>
      <color indexed="60"/>
      <name val="Calibri"/>
      <family val="2"/>
      <charset val="204"/>
    </font>
    <font>
      <sz val="11"/>
      <color indexed="20"/>
      <name val="Calibri"/>
      <family val="2"/>
      <charset val="204"/>
    </font>
    <font>
      <i/>
      <sz val="11"/>
      <color indexed="23"/>
      <name val="Calibri"/>
      <family val="2"/>
      <charset val="204"/>
    </font>
    <font>
      <sz val="11"/>
      <color indexed="52"/>
      <name val="Calibri"/>
      <family val="2"/>
      <charset val="204"/>
    </font>
    <font>
      <sz val="11"/>
      <color indexed="10"/>
      <name val="Calibri"/>
      <family val="2"/>
      <charset val="204"/>
    </font>
    <font>
      <sz val="11"/>
      <color indexed="17"/>
      <name val="Calibri"/>
      <family val="2"/>
      <charset val="204"/>
    </font>
    <font>
      <sz val="11"/>
      <color indexed="8"/>
      <name val="Calibri"/>
      <family val="2"/>
      <charset val="204"/>
    </font>
    <font>
      <sz val="16"/>
      <color theme="1"/>
      <name val="Times New Roman"/>
      <family val="1"/>
      <charset val="204"/>
    </font>
    <font>
      <sz val="16"/>
      <name val="Times New Roman"/>
      <family val="1"/>
      <charset val="204"/>
    </font>
    <font>
      <sz val="16"/>
      <color rgb="FF000000"/>
      <name val="Times New Roman"/>
      <family val="1"/>
      <charset val="204"/>
    </font>
    <font>
      <sz val="16"/>
      <color theme="1"/>
      <name val="Calibri"/>
      <family val="2"/>
      <charset val="204"/>
      <scheme val="minor"/>
    </font>
    <font>
      <sz val="16"/>
      <color theme="1" tint="0.14999847407452621"/>
      <name val="Times New Roman"/>
      <family val="1"/>
      <charset val="204"/>
    </font>
    <font>
      <sz val="16"/>
      <color rgb="FF333333"/>
      <name val="Times New Roman"/>
      <family val="1"/>
      <charset val="204"/>
    </font>
    <font>
      <sz val="16"/>
      <color rgb="FF101010"/>
      <name val="Times New Roman"/>
      <family val="1"/>
      <charset val="204"/>
    </font>
    <font>
      <sz val="20"/>
      <color theme="1"/>
      <name val="Calibri"/>
      <family val="2"/>
      <charset val="204"/>
      <scheme val="minor"/>
    </font>
    <font>
      <sz val="20"/>
      <color theme="1"/>
      <name val="Calibri"/>
      <family val="2"/>
      <scheme val="minor"/>
    </font>
    <font>
      <sz val="22"/>
      <color theme="1"/>
      <name val="Times New Roman"/>
      <family val="1"/>
      <charset val="204"/>
    </font>
    <font>
      <sz val="22"/>
      <color theme="1"/>
      <name val="Calibri"/>
      <family val="2"/>
      <charset val="204"/>
      <scheme val="minor"/>
    </font>
    <font>
      <sz val="22"/>
      <color rgb="FFFF0000"/>
      <name val="Times New Roman"/>
      <family val="1"/>
      <charset val="204"/>
    </font>
    <font>
      <b/>
      <sz val="16"/>
      <color theme="1"/>
      <name val="Times New Roman"/>
      <family val="1"/>
      <charset val="204"/>
    </font>
    <font>
      <b/>
      <sz val="18"/>
      <color theme="1"/>
      <name val="Times New Roman"/>
      <family val="1"/>
      <charset val="204"/>
    </font>
  </fonts>
  <fills count="15">
    <fill>
      <patternFill patternType="none"/>
    </fill>
    <fill>
      <patternFill patternType="gray125"/>
    </fill>
    <fill>
      <patternFill patternType="solid">
        <fgColor indexed="45"/>
      </patternFill>
    </fill>
    <fill>
      <patternFill patternType="solid">
        <fgColor indexed="42"/>
      </patternFill>
    </fill>
    <fill>
      <patternFill patternType="solid">
        <fgColor indexed="47"/>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25">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auto="1"/>
      </left>
      <right style="thin">
        <color auto="1"/>
      </right>
      <top style="thin">
        <color auto="1"/>
      </top>
      <bottom style="thin">
        <color auto="1"/>
      </bottom>
      <diagonal/>
    </border>
    <border>
      <left/>
      <right/>
      <top/>
      <bottom style="medium">
        <color rgb="FFCCCCCC"/>
      </bottom>
      <diagonal/>
    </border>
    <border>
      <left style="medium">
        <color rgb="FFCCCCCC"/>
      </left>
      <right/>
      <top style="medium">
        <color rgb="FFCCCCCC"/>
      </top>
      <bottom style="medium">
        <color rgb="FFCCCCCC"/>
      </bottom>
      <diagonal/>
    </border>
    <border>
      <left/>
      <right/>
      <top style="medium">
        <color rgb="FFCCCCCC"/>
      </top>
      <bottom style="medium">
        <color rgb="FFCCCCCC"/>
      </bottom>
      <diagonal/>
    </border>
    <border>
      <left/>
      <right style="medium">
        <color rgb="FFCCCCCC"/>
      </right>
      <top style="medium">
        <color rgb="FFCCCCCC"/>
      </top>
      <bottom style="medium">
        <color rgb="FFCCCCCC"/>
      </bottom>
      <diagonal/>
    </border>
    <border>
      <left/>
      <right/>
      <top style="medium">
        <color rgb="FFCCCCCC"/>
      </top>
      <bottom/>
      <diagonal/>
    </border>
    <border>
      <left/>
      <right/>
      <top/>
      <bottom style="thin">
        <color auto="1"/>
      </bottom>
      <diagonal/>
    </border>
  </borders>
  <cellStyleXfs count="56">
    <xf numFmtId="0" fontId="0" fillId="0" borderId="0"/>
    <xf numFmtId="0" fontId="3" fillId="0" borderId="0"/>
    <xf numFmtId="0" fontId="2" fillId="0" borderId="0"/>
    <xf numFmtId="166" fontId="2" fillId="0" borderId="0" applyFont="0" applyFill="0" applyBorder="0" applyAlignment="0" applyProtection="0"/>
    <xf numFmtId="9" fontId="2" fillId="0" borderId="0" applyFont="0" applyFill="0" applyBorder="0" applyAlignment="0" applyProtection="0"/>
    <xf numFmtId="0" fontId="4" fillId="0" borderId="0"/>
    <xf numFmtId="165" fontId="2" fillId="0" borderId="0" applyFont="0" applyFill="0" applyBorder="0" applyAlignment="0" applyProtection="0"/>
    <xf numFmtId="0" fontId="6" fillId="0" borderId="0"/>
    <xf numFmtId="165" fontId="2" fillId="0" borderId="0" applyFont="0" applyFill="0" applyBorder="0" applyAlignment="0" applyProtection="0"/>
    <xf numFmtId="0" fontId="1" fillId="0" borderId="0"/>
    <xf numFmtId="0" fontId="1" fillId="0" borderId="0"/>
    <xf numFmtId="0" fontId="8" fillId="0" borderId="0"/>
    <xf numFmtId="0" fontId="9" fillId="0" borderId="0"/>
    <xf numFmtId="0" fontId="10" fillId="0" borderId="0"/>
    <xf numFmtId="0" fontId="1" fillId="0" borderId="0"/>
    <xf numFmtId="0" fontId="1" fillId="0" borderId="0"/>
    <xf numFmtId="0" fontId="2" fillId="0" borderId="0"/>
    <xf numFmtId="0" fontId="1" fillId="0" borderId="0"/>
    <xf numFmtId="0" fontId="2" fillId="0" borderId="0"/>
    <xf numFmtId="0" fontId="12" fillId="7" borderId="0" applyNumberFormat="0" applyBorder="0" applyAlignment="0" applyProtection="0"/>
    <xf numFmtId="0" fontId="12" fillId="8" borderId="0" applyNumberFormat="0" applyBorder="0" applyAlignment="0" applyProtection="0"/>
    <xf numFmtId="0" fontId="12" fillId="9" borderId="0" applyNumberFormat="0" applyBorder="0" applyAlignment="0" applyProtection="0"/>
    <xf numFmtId="0" fontId="12" fillId="5" borderId="0" applyNumberFormat="0" applyBorder="0" applyAlignment="0" applyProtection="0"/>
    <xf numFmtId="0" fontId="12" fillId="6" borderId="0" applyNumberFormat="0" applyBorder="0" applyAlignment="0" applyProtection="0"/>
    <xf numFmtId="0" fontId="12" fillId="10" borderId="0" applyNumberFormat="0" applyBorder="0" applyAlignment="0" applyProtection="0"/>
    <xf numFmtId="0" fontId="13" fillId="4" borderId="4" applyNumberFormat="0" applyAlignment="0" applyProtection="0"/>
    <xf numFmtId="0" fontId="14" fillId="11" borderId="5" applyNumberFormat="0" applyAlignment="0" applyProtection="0"/>
    <xf numFmtId="0" fontId="15" fillId="11" borderId="4" applyNumberFormat="0" applyAlignment="0" applyProtection="0"/>
    <xf numFmtId="0" fontId="16" fillId="0" borderId="6" applyNumberFormat="0" applyFill="0" applyAlignment="0" applyProtection="0"/>
    <xf numFmtId="0" fontId="17" fillId="0" borderId="7" applyNumberFormat="0" applyFill="0" applyAlignment="0" applyProtection="0"/>
    <xf numFmtId="0" fontId="18" fillId="0" borderId="8" applyNumberFormat="0" applyFill="0" applyAlignment="0" applyProtection="0"/>
    <xf numFmtId="0" fontId="18" fillId="0" borderId="0" applyNumberFormat="0" applyFill="0" applyBorder="0" applyAlignment="0" applyProtection="0"/>
    <xf numFmtId="0" fontId="19" fillId="0" borderId="9" applyNumberFormat="0" applyFill="0" applyAlignment="0" applyProtection="0"/>
    <xf numFmtId="0" fontId="20" fillId="12" borderId="10" applyNumberFormat="0" applyAlignment="0" applyProtection="0"/>
    <xf numFmtId="0" fontId="21" fillId="0" borderId="0" applyNumberFormat="0" applyFill="0" applyBorder="0" applyAlignment="0" applyProtection="0"/>
    <xf numFmtId="0" fontId="22" fillId="13" borderId="0" applyNumberFormat="0" applyBorder="0" applyAlignment="0" applyProtection="0"/>
    <xf numFmtId="0" fontId="23" fillId="2" borderId="0" applyNumberFormat="0" applyBorder="0" applyAlignment="0" applyProtection="0"/>
    <xf numFmtId="0" fontId="24" fillId="0" borderId="0" applyNumberFormat="0" applyFill="0" applyBorder="0" applyAlignment="0" applyProtection="0"/>
    <xf numFmtId="0" fontId="8" fillId="14" borderId="11" applyNumberFormat="0" applyFont="0" applyAlignment="0" applyProtection="0"/>
    <xf numFmtId="0" fontId="25" fillId="0" borderId="12" applyNumberFormat="0" applyFill="0" applyAlignment="0" applyProtection="0"/>
    <xf numFmtId="0" fontId="11" fillId="0" borderId="0"/>
    <xf numFmtId="0" fontId="26" fillId="0" borderId="0" applyNumberFormat="0" applyFill="0" applyBorder="0" applyAlignment="0" applyProtection="0"/>
    <xf numFmtId="0" fontId="27" fillId="3" borderId="0" applyNumberFormat="0" applyBorder="0" applyAlignment="0" applyProtection="0"/>
    <xf numFmtId="0" fontId="1" fillId="0" borderId="0"/>
    <xf numFmtId="0" fontId="1" fillId="0" borderId="0"/>
    <xf numFmtId="0" fontId="1" fillId="0" borderId="0"/>
    <xf numFmtId="0" fontId="28" fillId="0" borderId="0"/>
    <xf numFmtId="0" fontId="1" fillId="0" borderId="0"/>
    <xf numFmtId="0" fontId="1" fillId="0" borderId="0"/>
    <xf numFmtId="0" fontId="1" fillId="0" borderId="0"/>
    <xf numFmtId="0" fontId="13" fillId="4" borderId="14" applyNumberFormat="0" applyAlignment="0" applyProtection="0"/>
    <xf numFmtId="0" fontId="14" fillId="11" borderId="15" applyNumberFormat="0" applyAlignment="0" applyProtection="0"/>
    <xf numFmtId="0" fontId="15" fillId="11" borderId="14" applyNumberFormat="0" applyAlignment="0" applyProtection="0"/>
    <xf numFmtId="0" fontId="19" fillId="0" borderId="16" applyNumberFormat="0" applyFill="0" applyAlignment="0" applyProtection="0"/>
    <xf numFmtId="0" fontId="8" fillId="14" borderId="17" applyNumberFormat="0" applyFont="0" applyAlignment="0" applyProtection="0"/>
    <xf numFmtId="164" fontId="2" fillId="0" borderId="0" applyFont="0" applyFill="0" applyBorder="0" applyAlignment="0" applyProtection="0"/>
  </cellStyleXfs>
  <cellXfs count="85">
    <xf numFmtId="0" fontId="0" fillId="0" borderId="0" xfId="0"/>
    <xf numFmtId="0" fontId="1" fillId="0" borderId="0" xfId="0" applyFont="1" applyAlignment="1">
      <alignment horizontal="left" vertical="center"/>
    </xf>
    <xf numFmtId="0" fontId="1" fillId="0" borderId="0" xfId="0" applyFont="1" applyAlignment="1">
      <alignment horizontal="left" vertical="center" wrapText="1"/>
    </xf>
    <xf numFmtId="0" fontId="1" fillId="0" borderId="0" xfId="0" applyFont="1" applyAlignment="1">
      <alignment horizontal="left" vertical="center" wrapText="1" shrinkToFit="1"/>
    </xf>
    <xf numFmtId="0" fontId="1" fillId="0" borderId="0" xfId="0" applyFont="1" applyAlignment="1">
      <alignment horizontal="center" vertical="center"/>
    </xf>
    <xf numFmtId="0" fontId="7" fillId="0" borderId="0" xfId="0" applyFont="1" applyAlignment="1">
      <alignment horizontal="center" vertical="center" wrapText="1" shrinkToFit="1"/>
    </xf>
    <xf numFmtId="0" fontId="5" fillId="0" borderId="0" xfId="0" applyFont="1" applyAlignment="1">
      <alignment horizontal="center" vertical="center"/>
    </xf>
    <xf numFmtId="165" fontId="1" fillId="0" borderId="0" xfId="6" applyFont="1" applyFill="1" applyBorder="1" applyAlignment="1">
      <alignment horizontal="left" vertical="center"/>
    </xf>
    <xf numFmtId="0" fontId="31" fillId="0" borderId="18" xfId="0" applyFont="1" applyBorder="1" applyAlignment="1">
      <alignment horizontal="center" vertical="center" wrapText="1"/>
    </xf>
    <xf numFmtId="0" fontId="29" fillId="0" borderId="0" xfId="0" applyFont="1" applyAlignment="1">
      <alignment horizontal="center" vertical="center" wrapText="1"/>
    </xf>
    <xf numFmtId="0" fontId="29" fillId="0" borderId="1" xfId="0" applyFont="1" applyBorder="1" applyAlignment="1">
      <alignment horizontal="center" vertical="center" wrapText="1"/>
    </xf>
    <xf numFmtId="0" fontId="29" fillId="0" borderId="2" xfId="0" applyFont="1" applyBorder="1" applyAlignment="1">
      <alignment horizontal="center" vertical="center" wrapText="1" shrinkToFit="1"/>
    </xf>
    <xf numFmtId="0" fontId="29" fillId="0" borderId="2" xfId="0" applyFont="1" applyBorder="1" applyAlignment="1">
      <alignment horizontal="center" vertical="center" wrapText="1"/>
    </xf>
    <xf numFmtId="0" fontId="29" fillId="0" borderId="1" xfId="0" applyFont="1" applyBorder="1" applyAlignment="1">
      <alignment horizontal="center" vertical="center" wrapText="1" shrinkToFit="1"/>
    </xf>
    <xf numFmtId="165" fontId="29" fillId="0" borderId="1" xfId="6" applyFont="1" applyFill="1" applyBorder="1" applyAlignment="1">
      <alignment horizontal="center" vertical="center" wrapText="1"/>
    </xf>
    <xf numFmtId="0" fontId="29" fillId="0" borderId="1" xfId="0" applyFont="1" applyBorder="1" applyAlignment="1">
      <alignment horizontal="center" vertical="center"/>
    </xf>
    <xf numFmtId="0" fontId="29" fillId="0" borderId="3" xfId="0" applyFont="1" applyBorder="1" applyAlignment="1">
      <alignment horizontal="center" vertical="center" wrapText="1"/>
    </xf>
    <xf numFmtId="0" fontId="33" fillId="0" borderId="1" xfId="0" applyFont="1" applyBorder="1" applyAlignment="1">
      <alignment horizontal="center" vertical="center" wrapText="1"/>
    </xf>
    <xf numFmtId="0" fontId="33" fillId="0" borderId="1" xfId="0" applyFont="1" applyBorder="1" applyAlignment="1">
      <alignment horizontal="center" vertical="center"/>
    </xf>
    <xf numFmtId="49" fontId="30" fillId="0" borderId="1" xfId="0" applyNumberFormat="1" applyFont="1" applyBorder="1" applyAlignment="1">
      <alignment horizontal="center" vertical="center" wrapText="1"/>
    </xf>
    <xf numFmtId="0" fontId="31" fillId="0" borderId="1" xfId="0" applyFont="1" applyBorder="1" applyAlignment="1">
      <alignment horizontal="center" vertical="center" wrapText="1"/>
    </xf>
    <xf numFmtId="49" fontId="29" fillId="0" borderId="1" xfId="0" applyNumberFormat="1" applyFont="1" applyBorder="1" applyAlignment="1">
      <alignment horizontal="center" vertical="center" wrapText="1"/>
    </xf>
    <xf numFmtId="4" fontId="33" fillId="0" borderId="1" xfId="2" applyNumberFormat="1" applyFont="1" applyBorder="1" applyAlignment="1">
      <alignment horizontal="center" vertical="center" wrapText="1"/>
    </xf>
    <xf numFmtId="165" fontId="29" fillId="0" borderId="1" xfId="6" applyFont="1" applyFill="1" applyBorder="1" applyAlignment="1">
      <alignment horizontal="center" vertical="center"/>
    </xf>
    <xf numFmtId="4" fontId="33" fillId="0" borderId="1" xfId="0" applyNumberFormat="1" applyFont="1" applyBorder="1" applyAlignment="1">
      <alignment horizontal="center" vertical="center" wrapText="1"/>
    </xf>
    <xf numFmtId="0" fontId="30" fillId="0" borderId="1" xfId="0" applyFont="1" applyBorder="1" applyAlignment="1">
      <alignment horizontal="center" vertical="center" wrapText="1"/>
    </xf>
    <xf numFmtId="0" fontId="30" fillId="0" borderId="1" xfId="0" applyFont="1" applyBorder="1" applyAlignment="1">
      <alignment horizontal="center" vertical="center"/>
    </xf>
    <xf numFmtId="0" fontId="30" fillId="0" borderId="1" xfId="0" applyFont="1" applyBorder="1" applyAlignment="1">
      <alignment horizontal="center" vertical="center" wrapText="1" shrinkToFit="1"/>
    </xf>
    <xf numFmtId="165" fontId="29" fillId="0" borderId="1" xfId="0" applyNumberFormat="1" applyFont="1" applyBorder="1" applyAlignment="1">
      <alignment horizontal="center" vertical="center" wrapText="1"/>
    </xf>
    <xf numFmtId="0" fontId="34" fillId="0" borderId="1" xfId="0" applyFont="1" applyBorder="1" applyAlignment="1">
      <alignment horizontal="center" vertical="center"/>
    </xf>
    <xf numFmtId="4" fontId="29" fillId="0" borderId="1" xfId="0" applyNumberFormat="1" applyFont="1" applyBorder="1" applyAlignment="1">
      <alignment horizontal="center" vertical="center"/>
    </xf>
    <xf numFmtId="0" fontId="33" fillId="0" borderId="2" xfId="0" applyFont="1" applyBorder="1" applyAlignment="1">
      <alignment horizontal="center" vertical="center" wrapText="1"/>
    </xf>
    <xf numFmtId="0" fontId="33" fillId="0" borderId="2" xfId="0" applyFont="1" applyBorder="1" applyAlignment="1">
      <alignment horizontal="center" vertical="center"/>
    </xf>
    <xf numFmtId="0" fontId="31" fillId="0" borderId="1" xfId="0" applyFont="1" applyBorder="1" applyAlignment="1">
      <alignment horizontal="center" vertical="center" wrapText="1" shrinkToFit="1"/>
    </xf>
    <xf numFmtId="0" fontId="33" fillId="0" borderId="1" xfId="7" applyFont="1" applyBorder="1" applyAlignment="1">
      <alignment horizontal="center" vertical="center" wrapText="1" shrinkToFit="1"/>
    </xf>
    <xf numFmtId="0" fontId="33" fillId="0" borderId="1" xfId="2" applyFont="1" applyBorder="1" applyAlignment="1">
      <alignment horizontal="center" vertical="center"/>
    </xf>
    <xf numFmtId="0" fontId="31" fillId="0" borderId="13" xfId="0" applyFont="1" applyBorder="1" applyAlignment="1">
      <alignment horizontal="center" vertical="center" wrapText="1"/>
    </xf>
    <xf numFmtId="0" fontId="30" fillId="0" borderId="13" xfId="5" applyFont="1" applyBorder="1" applyAlignment="1">
      <alignment horizontal="center" vertical="center" wrapText="1"/>
    </xf>
    <xf numFmtId="0" fontId="29" fillId="0" borderId="18" xfId="0" applyFont="1" applyBorder="1" applyAlignment="1">
      <alignment horizontal="center" vertical="center" wrapText="1"/>
    </xf>
    <xf numFmtId="0" fontId="30" fillId="0" borderId="18" xfId="46" applyFont="1" applyBorder="1" applyAlignment="1">
      <alignment horizontal="center" vertical="center" wrapText="1"/>
    </xf>
    <xf numFmtId="0" fontId="29" fillId="0" borderId="18" xfId="10" applyFont="1" applyBorder="1" applyAlignment="1">
      <alignment horizontal="center" vertical="center"/>
    </xf>
    <xf numFmtId="165" fontId="29" fillId="0" borderId="18" xfId="0" applyNumberFormat="1" applyFont="1" applyBorder="1" applyAlignment="1">
      <alignment horizontal="center" vertical="center" wrapText="1"/>
    </xf>
    <xf numFmtId="0" fontId="33" fillId="0" borderId="18" xfId="2" applyFont="1" applyBorder="1" applyAlignment="1">
      <alignment horizontal="center" vertical="center"/>
    </xf>
    <xf numFmtId="4" fontId="29" fillId="0" borderId="18" xfId="0" applyNumberFormat="1" applyFont="1" applyBorder="1" applyAlignment="1">
      <alignment horizontal="center" vertical="center"/>
    </xf>
    <xf numFmtId="0" fontId="30" fillId="0" borderId="1" xfId="46" applyFont="1" applyBorder="1" applyAlignment="1">
      <alignment horizontal="center" vertical="center" wrapText="1"/>
    </xf>
    <xf numFmtId="0" fontId="29" fillId="0" borderId="1" xfId="10" applyFont="1" applyBorder="1" applyAlignment="1">
      <alignment horizontal="center" vertical="center"/>
    </xf>
    <xf numFmtId="0" fontId="33" fillId="0" borderId="1" xfId="2" applyFont="1" applyBorder="1" applyAlignment="1">
      <alignment horizontal="center" vertical="center" wrapText="1" shrinkToFit="1"/>
    </xf>
    <xf numFmtId="0" fontId="29" fillId="0" borderId="18" xfId="0" applyFont="1" applyBorder="1" applyAlignment="1">
      <alignment horizontal="center" vertical="center" wrapText="1" shrinkToFit="1"/>
    </xf>
    <xf numFmtId="49" fontId="29" fillId="0" borderId="18" xfId="0" applyNumberFormat="1" applyFont="1" applyBorder="1" applyAlignment="1">
      <alignment horizontal="center" vertical="center" wrapText="1"/>
    </xf>
    <xf numFmtId="0" fontId="29" fillId="0" borderId="18" xfId="0" applyFont="1" applyBorder="1" applyAlignment="1">
      <alignment horizontal="center" vertical="center"/>
    </xf>
    <xf numFmtId="165" fontId="29" fillId="0" borderId="18" xfId="0" applyNumberFormat="1" applyFont="1" applyBorder="1" applyAlignment="1">
      <alignment horizontal="center" vertical="center"/>
    </xf>
    <xf numFmtId="0" fontId="35" fillId="0" borderId="1" xfId="0" applyFont="1" applyBorder="1" applyAlignment="1">
      <alignment horizontal="center" vertical="center"/>
    </xf>
    <xf numFmtId="0" fontId="33" fillId="0" borderId="1" xfId="7" applyFont="1" applyBorder="1" applyAlignment="1">
      <alignment horizontal="center" vertical="center"/>
    </xf>
    <xf numFmtId="0" fontId="33" fillId="0" borderId="1" xfId="7" applyFont="1" applyBorder="1" applyAlignment="1">
      <alignment horizontal="center" vertical="center" wrapText="1"/>
    </xf>
    <xf numFmtId="165" fontId="29" fillId="0" borderId="1" xfId="0" applyNumberFormat="1" applyFont="1" applyBorder="1" applyAlignment="1">
      <alignment horizontal="center" vertical="center"/>
    </xf>
    <xf numFmtId="0" fontId="29" fillId="0" borderId="0" xfId="0" applyFont="1" applyAlignment="1">
      <alignment horizontal="center" vertical="center"/>
    </xf>
    <xf numFmtId="0" fontId="29" fillId="0" borderId="0" xfId="0" applyFont="1" applyAlignment="1">
      <alignment horizontal="center" vertical="center" wrapText="1" shrinkToFit="1"/>
    </xf>
    <xf numFmtId="165" fontId="29" fillId="0" borderId="0" xfId="6" applyFont="1" applyFill="1" applyBorder="1" applyAlignment="1">
      <alignment horizontal="center" vertical="center"/>
    </xf>
    <xf numFmtId="0" fontId="32" fillId="0" borderId="0" xfId="0" applyFont="1" applyAlignment="1">
      <alignment horizontal="left" vertical="center"/>
    </xf>
    <xf numFmtId="0" fontId="32" fillId="0" borderId="0" xfId="0" applyFont="1" applyAlignment="1">
      <alignment horizontal="left" vertical="center" wrapText="1"/>
    </xf>
    <xf numFmtId="0" fontId="32" fillId="0" borderId="0" xfId="0" applyFont="1" applyAlignment="1">
      <alignment horizontal="left" vertical="center" wrapText="1" shrinkToFit="1"/>
    </xf>
    <xf numFmtId="0" fontId="32" fillId="0" borderId="0" xfId="0" applyFont="1" applyAlignment="1">
      <alignment horizontal="center" vertical="center"/>
    </xf>
    <xf numFmtId="165" fontId="32" fillId="0" borderId="0" xfId="6" applyFont="1" applyFill="1" applyBorder="1" applyAlignment="1">
      <alignment horizontal="left" vertical="center"/>
    </xf>
    <xf numFmtId="0" fontId="36" fillId="0" borderId="0" xfId="0" applyFont="1" applyAlignment="1">
      <alignment horizontal="left" vertical="center"/>
    </xf>
    <xf numFmtId="0" fontId="37" fillId="0" borderId="0" xfId="0" applyFont="1"/>
    <xf numFmtId="0" fontId="38" fillId="0" borderId="0" xfId="0" applyFont="1" applyAlignment="1">
      <alignment horizontal="left" vertical="center" wrapText="1"/>
    </xf>
    <xf numFmtId="0" fontId="38" fillId="0" borderId="0" xfId="0" applyFont="1" applyAlignment="1">
      <alignment horizontal="center" vertical="center"/>
    </xf>
    <xf numFmtId="164" fontId="38" fillId="0" borderId="0" xfId="55" applyFont="1" applyFill="1" applyBorder="1" applyAlignment="1">
      <alignment horizontal="left" vertical="center"/>
    </xf>
    <xf numFmtId="0" fontId="39" fillId="0" borderId="0" xfId="0" applyFont="1" applyAlignment="1">
      <alignment horizontal="center" vertical="center"/>
    </xf>
    <xf numFmtId="164" fontId="39" fillId="0" borderId="0" xfId="55" applyFont="1" applyFill="1" applyBorder="1" applyAlignment="1">
      <alignment horizontal="left" vertical="center"/>
    </xf>
    <xf numFmtId="165" fontId="39" fillId="0" borderId="0" xfId="6" applyFont="1" applyFill="1" applyBorder="1" applyAlignment="1">
      <alignment horizontal="left" vertical="center"/>
    </xf>
    <xf numFmtId="0" fontId="38" fillId="0" borderId="0" xfId="0" applyFont="1" applyAlignment="1">
      <alignment horizontal="center" vertical="center" wrapText="1" shrinkToFit="1"/>
    </xf>
    <xf numFmtId="0" fontId="40" fillId="0" borderId="0" xfId="0" applyFont="1" applyAlignment="1">
      <alignment vertical="top"/>
    </xf>
    <xf numFmtId="0" fontId="39" fillId="0" borderId="0" xfId="0" applyFont="1" applyAlignment="1">
      <alignment horizontal="left" vertical="center"/>
    </xf>
    <xf numFmtId="0" fontId="38" fillId="0" borderId="21" xfId="0" applyFont="1" applyBorder="1" applyAlignment="1">
      <alignment vertical="center" wrapText="1"/>
    </xf>
    <xf numFmtId="0" fontId="38" fillId="0" borderId="22" xfId="0" applyFont="1" applyBorder="1" applyAlignment="1">
      <alignment vertical="center" wrapText="1"/>
    </xf>
    <xf numFmtId="0" fontId="41" fillId="0" borderId="18" xfId="0" applyFont="1" applyBorder="1" applyAlignment="1">
      <alignment horizontal="center" vertical="center" wrapText="1"/>
    </xf>
    <xf numFmtId="0" fontId="38" fillId="0" borderId="0" xfId="0" applyFont="1" applyAlignment="1">
      <alignment horizontal="left" vertical="center" wrapText="1"/>
    </xf>
    <xf numFmtId="0" fontId="40" fillId="0" borderId="0" xfId="0" applyFont="1" applyAlignment="1">
      <alignment horizontal="left" vertical="center" wrapText="1"/>
    </xf>
    <xf numFmtId="0" fontId="38" fillId="0" borderId="19" xfId="0" applyFont="1" applyBorder="1" applyAlignment="1">
      <alignment horizontal="left" vertical="center" wrapText="1"/>
    </xf>
    <xf numFmtId="0" fontId="38" fillId="0" borderId="20" xfId="0" applyFont="1" applyBorder="1" applyAlignment="1">
      <alignment horizontal="left" vertical="center" wrapText="1"/>
    </xf>
    <xf numFmtId="0" fontId="38" fillId="0" borderId="21" xfId="0" applyFont="1" applyBorder="1" applyAlignment="1">
      <alignment horizontal="left" vertical="center" wrapText="1"/>
    </xf>
    <xf numFmtId="0" fontId="38" fillId="0" borderId="23" xfId="0" applyFont="1" applyBorder="1" applyAlignment="1">
      <alignment horizontal="left" vertical="center" wrapText="1"/>
    </xf>
    <xf numFmtId="0" fontId="42" fillId="0" borderId="24" xfId="0" applyFont="1" applyBorder="1" applyAlignment="1">
      <alignment horizontal="center" vertical="center" wrapText="1" shrinkToFit="1"/>
    </xf>
    <xf numFmtId="0" fontId="42" fillId="0" borderId="24" xfId="0" applyFont="1" applyBorder="1" applyAlignment="1">
      <alignment horizontal="center" vertical="center" wrapText="1"/>
    </xf>
  </cellXfs>
  <cellStyles count="56">
    <cellStyle name="Normal 3" xfId="7" xr:uid="{00000000-0005-0000-0000-000000000000}"/>
    <cellStyle name="Акцент1 2" xfId="19" xr:uid="{00000000-0005-0000-0000-000001000000}"/>
    <cellStyle name="Акцент2 2" xfId="20" xr:uid="{00000000-0005-0000-0000-000002000000}"/>
    <cellStyle name="Акцент3 2" xfId="21" xr:uid="{00000000-0005-0000-0000-000003000000}"/>
    <cellStyle name="Акцент4 2" xfId="22" xr:uid="{00000000-0005-0000-0000-000004000000}"/>
    <cellStyle name="Акцент5 2" xfId="23" xr:uid="{00000000-0005-0000-0000-000005000000}"/>
    <cellStyle name="Акцент6 2" xfId="24" xr:uid="{00000000-0005-0000-0000-000006000000}"/>
    <cellStyle name="Ввод  2" xfId="25" xr:uid="{00000000-0005-0000-0000-000007000000}"/>
    <cellStyle name="Ввод  2 2" xfId="50" xr:uid="{00000000-0005-0000-0000-000008000000}"/>
    <cellStyle name="Вывод 2" xfId="26" xr:uid="{00000000-0005-0000-0000-000009000000}"/>
    <cellStyle name="Вывод 2 2" xfId="51" xr:uid="{00000000-0005-0000-0000-00000A000000}"/>
    <cellStyle name="Вычисление 2" xfId="27" xr:uid="{00000000-0005-0000-0000-00000B000000}"/>
    <cellStyle name="Вычисление 2 2" xfId="52" xr:uid="{00000000-0005-0000-0000-00000C000000}"/>
    <cellStyle name="Денежный 2" xfId="3" xr:uid="{00000000-0005-0000-0000-00000D000000}"/>
    <cellStyle name="Заголовок 1 2" xfId="28" xr:uid="{00000000-0005-0000-0000-00000E000000}"/>
    <cellStyle name="Заголовок 2 2" xfId="29" xr:uid="{00000000-0005-0000-0000-00000F000000}"/>
    <cellStyle name="Заголовок 3 2" xfId="30" xr:uid="{00000000-0005-0000-0000-000010000000}"/>
    <cellStyle name="Заголовок 4 2" xfId="31" xr:uid="{00000000-0005-0000-0000-000011000000}"/>
    <cellStyle name="Звичайний" xfId="0" builtinId="0"/>
    <cellStyle name="Звичайний 2" xfId="1" xr:uid="{00000000-0005-0000-0000-000012000000}"/>
    <cellStyle name="Звичайний 2 2" xfId="5" xr:uid="{00000000-0005-0000-0000-000013000000}"/>
    <cellStyle name="Звичайний 2 2 2" xfId="14" xr:uid="{00000000-0005-0000-0000-000014000000}"/>
    <cellStyle name="Звичайний 2 2 3" xfId="47" xr:uid="{00000000-0005-0000-0000-000015000000}"/>
    <cellStyle name="Звичайний 2 3" xfId="44" xr:uid="{00000000-0005-0000-0000-000016000000}"/>
    <cellStyle name="Звичайний 2 4" xfId="9" xr:uid="{00000000-0005-0000-0000-000017000000}"/>
    <cellStyle name="Звичайний 3" xfId="10" xr:uid="{00000000-0005-0000-0000-000018000000}"/>
    <cellStyle name="Звичайний 3 2" xfId="15" xr:uid="{00000000-0005-0000-0000-000019000000}"/>
    <cellStyle name="Звичайний 3 2 2" xfId="48" xr:uid="{00000000-0005-0000-0000-00001A000000}"/>
    <cellStyle name="Звичайний 3 3" xfId="45" xr:uid="{00000000-0005-0000-0000-00001B000000}"/>
    <cellStyle name="Звичайний 3 4" xfId="13" xr:uid="{00000000-0005-0000-0000-00001C000000}"/>
    <cellStyle name="Итог 2" xfId="32" xr:uid="{00000000-0005-0000-0000-00001D000000}"/>
    <cellStyle name="Итог 2 2" xfId="53" xr:uid="{00000000-0005-0000-0000-00001E000000}"/>
    <cellStyle name="Контрольная ячейка 2" xfId="33" xr:uid="{00000000-0005-0000-0000-00001F000000}"/>
    <cellStyle name="Название 2" xfId="34" xr:uid="{00000000-0005-0000-0000-000020000000}"/>
    <cellStyle name="Нейтральный 2" xfId="35" xr:uid="{00000000-0005-0000-0000-000021000000}"/>
    <cellStyle name="Обычный 2" xfId="2" xr:uid="{00000000-0005-0000-0000-000023000000}"/>
    <cellStyle name="Обычный 2 2" xfId="11" xr:uid="{00000000-0005-0000-0000-000024000000}"/>
    <cellStyle name="Обычный 2 3" xfId="16" xr:uid="{00000000-0005-0000-0000-000025000000}"/>
    <cellStyle name="Обычный 2 4" xfId="12" xr:uid="{00000000-0005-0000-0000-000026000000}"/>
    <cellStyle name="Обычный 3" xfId="18" xr:uid="{00000000-0005-0000-0000-000027000000}"/>
    <cellStyle name="Обычный 4" xfId="17" xr:uid="{00000000-0005-0000-0000-000028000000}"/>
    <cellStyle name="Обычный 4 2" xfId="49" xr:uid="{00000000-0005-0000-0000-000029000000}"/>
    <cellStyle name="Обычный 5" xfId="43" xr:uid="{00000000-0005-0000-0000-00002A000000}"/>
    <cellStyle name="Обычный_Включені до переліку 3" xfId="46" xr:uid="{00000000-0005-0000-0000-00002B000000}"/>
    <cellStyle name="Плохой 2" xfId="36" xr:uid="{00000000-0005-0000-0000-00002C000000}"/>
    <cellStyle name="Пояснение 2" xfId="37" xr:uid="{00000000-0005-0000-0000-00002D000000}"/>
    <cellStyle name="Примечание 2" xfId="38" xr:uid="{00000000-0005-0000-0000-00002E000000}"/>
    <cellStyle name="Примечание 2 2" xfId="54" xr:uid="{00000000-0005-0000-0000-00002F000000}"/>
    <cellStyle name="Процентный 2" xfId="4" xr:uid="{00000000-0005-0000-0000-000030000000}"/>
    <cellStyle name="Связанная ячейка 2" xfId="39" xr:uid="{00000000-0005-0000-0000-000031000000}"/>
    <cellStyle name="Стиль 1" xfId="40" xr:uid="{00000000-0005-0000-0000-000032000000}"/>
    <cellStyle name="Текст предупреждения 2" xfId="41" xr:uid="{00000000-0005-0000-0000-000033000000}"/>
    <cellStyle name="Финансовый 2" xfId="8" xr:uid="{00000000-0005-0000-0000-000035000000}"/>
    <cellStyle name="Фінансовий" xfId="6" builtinId="3"/>
    <cellStyle name="Фінансовий 2" xfId="55" xr:uid="{FBB58892-6460-4B9C-8A82-0DA3BD638C77}"/>
    <cellStyle name="Хороший 2" xfId="42" xr:uid="{00000000-0005-0000-0000-00003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O53"/>
  <sheetViews>
    <sheetView tabSelected="1" zoomScale="70" zoomScaleNormal="70" workbookViewId="0">
      <selection activeCell="F4" sqref="F4"/>
    </sheetView>
  </sheetViews>
  <sheetFormatPr defaultRowHeight="15" x14ac:dyDescent="0.25"/>
  <cols>
    <col min="1" max="1" width="9.140625" style="1"/>
    <col min="2" max="2" width="44.140625" style="2" customWidth="1"/>
    <col min="3" max="3" width="32.85546875" style="3" customWidth="1"/>
    <col min="4" max="4" width="19" style="4" customWidth="1"/>
    <col min="5" max="5" width="68.42578125" style="5" customWidth="1"/>
    <col min="6" max="6" width="28.85546875" style="6" customWidth="1"/>
    <col min="7" max="7" width="26.140625" style="6" customWidth="1"/>
    <col min="8" max="8" width="16.140625" style="6" customWidth="1"/>
    <col min="9" max="9" width="10.85546875" style="4" customWidth="1"/>
    <col min="10" max="10" width="18.28515625" style="4" customWidth="1"/>
    <col min="11" max="11" width="22.140625" style="7" customWidth="1"/>
    <col min="12" max="12" width="18.7109375" style="4" customWidth="1"/>
    <col min="13" max="13" width="22" style="7" customWidth="1"/>
    <col min="14" max="14" width="15.85546875" style="4" customWidth="1"/>
    <col min="15" max="15" width="21.7109375" style="7" customWidth="1"/>
  </cols>
  <sheetData>
    <row r="1" spans="1:15" ht="75.75" customHeight="1" x14ac:dyDescent="0.25">
      <c r="E1" s="83" t="s">
        <v>179</v>
      </c>
      <c r="F1" s="84"/>
      <c r="G1" s="84"/>
    </row>
    <row r="2" spans="1:15" ht="73.5" customHeight="1" x14ac:dyDescent="0.25">
      <c r="A2" s="76" t="s">
        <v>172</v>
      </c>
      <c r="B2" s="76"/>
      <c r="C2" s="76"/>
      <c r="D2" s="76"/>
      <c r="E2" s="76"/>
      <c r="F2" s="76"/>
      <c r="G2" s="76"/>
      <c r="H2" s="76"/>
      <c r="I2" s="76"/>
      <c r="J2" s="76"/>
      <c r="K2" s="76"/>
      <c r="L2" s="76"/>
      <c r="M2" s="76"/>
      <c r="N2" s="76"/>
      <c r="O2" s="76"/>
    </row>
    <row r="3" spans="1:15" hidden="1" x14ac:dyDescent="0.25">
      <c r="A3" s="76"/>
      <c r="B3" s="76"/>
      <c r="C3" s="76"/>
      <c r="D3" s="76"/>
      <c r="E3" s="76"/>
      <c r="F3" s="76"/>
      <c r="G3" s="76"/>
      <c r="H3" s="76"/>
      <c r="I3" s="76"/>
      <c r="J3" s="76"/>
      <c r="K3" s="76"/>
      <c r="L3" s="76"/>
      <c r="M3" s="76"/>
      <c r="N3" s="76"/>
      <c r="O3" s="76"/>
    </row>
    <row r="4" spans="1:15" ht="81" x14ac:dyDescent="0.25">
      <c r="A4" s="10" t="s">
        <v>31</v>
      </c>
      <c r="B4" s="10" t="s">
        <v>32</v>
      </c>
      <c r="C4" s="11" t="s">
        <v>33</v>
      </c>
      <c r="D4" s="12" t="s">
        <v>34</v>
      </c>
      <c r="E4" s="13" t="s">
        <v>35</v>
      </c>
      <c r="F4" s="10" t="s">
        <v>36</v>
      </c>
      <c r="G4" s="10" t="s">
        <v>37</v>
      </c>
      <c r="H4" s="10" t="s">
        <v>38</v>
      </c>
      <c r="I4" s="10" t="s">
        <v>39</v>
      </c>
      <c r="J4" s="10" t="s">
        <v>40</v>
      </c>
      <c r="K4" s="14" t="s">
        <v>41</v>
      </c>
      <c r="L4" s="10" t="s">
        <v>42</v>
      </c>
      <c r="M4" s="14" t="s">
        <v>43</v>
      </c>
      <c r="N4" s="10" t="s">
        <v>44</v>
      </c>
      <c r="O4" s="14" t="s">
        <v>45</v>
      </c>
    </row>
    <row r="5" spans="1:15" ht="141.75" x14ac:dyDescent="0.25">
      <c r="A5" s="15">
        <v>1</v>
      </c>
      <c r="B5" s="16" t="s">
        <v>114</v>
      </c>
      <c r="C5" s="17" t="s">
        <v>58</v>
      </c>
      <c r="D5" s="18" t="s">
        <v>14</v>
      </c>
      <c r="E5" s="19" t="s">
        <v>59</v>
      </c>
      <c r="F5" s="20" t="s">
        <v>60</v>
      </c>
      <c r="G5" s="21" t="s">
        <v>178</v>
      </c>
      <c r="H5" s="21" t="s">
        <v>49</v>
      </c>
      <c r="I5" s="15">
        <v>3</v>
      </c>
      <c r="J5" s="22">
        <v>73304</v>
      </c>
      <c r="K5" s="23">
        <f t="shared" ref="K5:K39" si="0">J5*I5</f>
        <v>219912</v>
      </c>
      <c r="L5" s="22">
        <v>75200</v>
      </c>
      <c r="M5" s="23">
        <f t="shared" ref="M5:M39" si="1">L5*I5</f>
        <v>225600</v>
      </c>
      <c r="N5" s="24">
        <f t="shared" ref="N5:N39" si="2">(J5+L5)/2</f>
        <v>74252</v>
      </c>
      <c r="O5" s="23">
        <f t="shared" ref="O5:O39" si="3">N5*I5</f>
        <v>222756</v>
      </c>
    </row>
    <row r="6" spans="1:15" ht="141.75" x14ac:dyDescent="0.25">
      <c r="A6" s="15">
        <v>2</v>
      </c>
      <c r="B6" s="16" t="s">
        <v>115</v>
      </c>
      <c r="C6" s="25" t="s">
        <v>61</v>
      </c>
      <c r="D6" s="26" t="s">
        <v>15</v>
      </c>
      <c r="E6" s="27" t="s">
        <v>62</v>
      </c>
      <c r="F6" s="20" t="s">
        <v>60</v>
      </c>
      <c r="G6" s="21" t="s">
        <v>178</v>
      </c>
      <c r="H6" s="21" t="s">
        <v>49</v>
      </c>
      <c r="I6" s="15">
        <v>1</v>
      </c>
      <c r="J6" s="24">
        <v>73304</v>
      </c>
      <c r="K6" s="23">
        <f t="shared" si="0"/>
        <v>73304</v>
      </c>
      <c r="L6" s="24">
        <v>75200</v>
      </c>
      <c r="M6" s="23">
        <f t="shared" si="1"/>
        <v>75200</v>
      </c>
      <c r="N6" s="24">
        <f t="shared" si="2"/>
        <v>74252</v>
      </c>
      <c r="O6" s="23">
        <f t="shared" si="3"/>
        <v>74252</v>
      </c>
    </row>
    <row r="7" spans="1:15" ht="102.75" customHeight="1" x14ac:dyDescent="0.25">
      <c r="A7" s="15">
        <v>3</v>
      </c>
      <c r="B7" s="16" t="s">
        <v>137</v>
      </c>
      <c r="C7" s="10" t="s">
        <v>0</v>
      </c>
      <c r="D7" s="10" t="s">
        <v>9</v>
      </c>
      <c r="E7" s="27" t="s">
        <v>135</v>
      </c>
      <c r="F7" s="20" t="s">
        <v>136</v>
      </c>
      <c r="G7" s="21" t="s">
        <v>178</v>
      </c>
      <c r="H7" s="21" t="s">
        <v>49</v>
      </c>
      <c r="I7" s="15">
        <v>1</v>
      </c>
      <c r="J7" s="28">
        <v>206096</v>
      </c>
      <c r="K7" s="23">
        <f t="shared" si="0"/>
        <v>206096</v>
      </c>
      <c r="L7" s="24">
        <v>214340</v>
      </c>
      <c r="M7" s="23">
        <f t="shared" si="1"/>
        <v>214340</v>
      </c>
      <c r="N7" s="24">
        <f t="shared" si="2"/>
        <v>210218</v>
      </c>
      <c r="O7" s="23">
        <f t="shared" si="3"/>
        <v>210218</v>
      </c>
    </row>
    <row r="8" spans="1:15" ht="121.5" x14ac:dyDescent="0.25">
      <c r="A8" s="15">
        <v>4</v>
      </c>
      <c r="B8" s="10" t="s">
        <v>116</v>
      </c>
      <c r="C8" s="15" t="s">
        <v>63</v>
      </c>
      <c r="D8" s="15" t="s">
        <v>2</v>
      </c>
      <c r="E8" s="25" t="s">
        <v>64</v>
      </c>
      <c r="F8" s="21" t="s">
        <v>65</v>
      </c>
      <c r="G8" s="21" t="s">
        <v>178</v>
      </c>
      <c r="H8" s="29" t="s">
        <v>49</v>
      </c>
      <c r="I8" s="15">
        <v>1</v>
      </c>
      <c r="J8" s="30">
        <v>501600</v>
      </c>
      <c r="K8" s="23">
        <f t="shared" si="0"/>
        <v>501600</v>
      </c>
      <c r="L8" s="30">
        <v>600000</v>
      </c>
      <c r="M8" s="23">
        <f t="shared" si="1"/>
        <v>600000</v>
      </c>
      <c r="N8" s="24">
        <f t="shared" si="2"/>
        <v>550800</v>
      </c>
      <c r="O8" s="23">
        <f t="shared" si="3"/>
        <v>550800</v>
      </c>
    </row>
    <row r="9" spans="1:15" ht="121.5" x14ac:dyDescent="0.25">
      <c r="A9" s="15">
        <v>5</v>
      </c>
      <c r="B9" s="10" t="s">
        <v>117</v>
      </c>
      <c r="C9" s="15" t="s">
        <v>1</v>
      </c>
      <c r="D9" s="15" t="s">
        <v>66</v>
      </c>
      <c r="E9" s="13" t="s">
        <v>67</v>
      </c>
      <c r="F9" s="21" t="s">
        <v>65</v>
      </c>
      <c r="G9" s="21" t="s">
        <v>178</v>
      </c>
      <c r="H9" s="29" t="s">
        <v>49</v>
      </c>
      <c r="I9" s="15">
        <v>1</v>
      </c>
      <c r="J9" s="30">
        <v>387200</v>
      </c>
      <c r="K9" s="23">
        <f t="shared" si="0"/>
        <v>387200</v>
      </c>
      <c r="L9" s="30">
        <v>394944</v>
      </c>
      <c r="M9" s="23">
        <f t="shared" si="1"/>
        <v>394944</v>
      </c>
      <c r="N9" s="24">
        <f t="shared" si="2"/>
        <v>391072</v>
      </c>
      <c r="O9" s="23">
        <f t="shared" si="3"/>
        <v>391072</v>
      </c>
    </row>
    <row r="10" spans="1:15" ht="182.25" x14ac:dyDescent="0.25">
      <c r="A10" s="15">
        <v>6</v>
      </c>
      <c r="B10" s="16" t="s">
        <v>118</v>
      </c>
      <c r="C10" s="17" t="s">
        <v>3</v>
      </c>
      <c r="D10" s="18" t="s">
        <v>46</v>
      </c>
      <c r="E10" s="13" t="s">
        <v>47</v>
      </c>
      <c r="F10" s="21" t="s">
        <v>48</v>
      </c>
      <c r="G10" s="21" t="s">
        <v>178</v>
      </c>
      <c r="H10" s="21" t="s">
        <v>49</v>
      </c>
      <c r="I10" s="15">
        <v>2</v>
      </c>
      <c r="J10" s="30">
        <v>271570</v>
      </c>
      <c r="K10" s="23">
        <f t="shared" si="0"/>
        <v>543140</v>
      </c>
      <c r="L10" s="24">
        <v>285150</v>
      </c>
      <c r="M10" s="23">
        <f t="shared" si="1"/>
        <v>570300</v>
      </c>
      <c r="N10" s="24">
        <f t="shared" si="2"/>
        <v>278360</v>
      </c>
      <c r="O10" s="23">
        <f t="shared" si="3"/>
        <v>556720</v>
      </c>
    </row>
    <row r="11" spans="1:15" ht="202.5" x14ac:dyDescent="0.25">
      <c r="A11" s="15">
        <v>7</v>
      </c>
      <c r="B11" s="16" t="s">
        <v>119</v>
      </c>
      <c r="C11" s="17" t="s">
        <v>4</v>
      </c>
      <c r="D11" s="18" t="s">
        <v>50</v>
      </c>
      <c r="E11" s="13" t="s">
        <v>51</v>
      </c>
      <c r="F11" s="21" t="s">
        <v>48</v>
      </c>
      <c r="G11" s="21" t="s">
        <v>178</v>
      </c>
      <c r="H11" s="21" t="s">
        <v>49</v>
      </c>
      <c r="I11" s="15">
        <v>2</v>
      </c>
      <c r="J11" s="30">
        <v>271570</v>
      </c>
      <c r="K11" s="23">
        <f t="shared" si="0"/>
        <v>543140</v>
      </c>
      <c r="L11" s="24">
        <v>285150</v>
      </c>
      <c r="M11" s="23">
        <f t="shared" si="1"/>
        <v>570300</v>
      </c>
      <c r="N11" s="24">
        <f t="shared" si="2"/>
        <v>278360</v>
      </c>
      <c r="O11" s="23">
        <f t="shared" si="3"/>
        <v>556720</v>
      </c>
    </row>
    <row r="12" spans="1:15" ht="202.5" x14ac:dyDescent="0.25">
      <c r="A12" s="15">
        <v>8</v>
      </c>
      <c r="B12" s="16" t="s">
        <v>120</v>
      </c>
      <c r="C12" s="17" t="s">
        <v>6</v>
      </c>
      <c r="D12" s="18" t="s">
        <v>52</v>
      </c>
      <c r="E12" s="13" t="s">
        <v>53</v>
      </c>
      <c r="F12" s="21" t="s">
        <v>48</v>
      </c>
      <c r="G12" s="21" t="s">
        <v>178</v>
      </c>
      <c r="H12" s="21" t="s">
        <v>49</v>
      </c>
      <c r="I12" s="15">
        <v>2</v>
      </c>
      <c r="J12" s="30">
        <v>271570</v>
      </c>
      <c r="K12" s="23">
        <f t="shared" si="0"/>
        <v>543140</v>
      </c>
      <c r="L12" s="24">
        <v>285150</v>
      </c>
      <c r="M12" s="23">
        <f t="shared" si="1"/>
        <v>570300</v>
      </c>
      <c r="N12" s="24">
        <f t="shared" si="2"/>
        <v>278360</v>
      </c>
      <c r="O12" s="23">
        <f t="shared" si="3"/>
        <v>556720</v>
      </c>
    </row>
    <row r="13" spans="1:15" ht="202.5" x14ac:dyDescent="0.25">
      <c r="A13" s="15">
        <v>9</v>
      </c>
      <c r="B13" s="16" t="s">
        <v>121</v>
      </c>
      <c r="C13" s="17" t="s">
        <v>5</v>
      </c>
      <c r="D13" s="18" t="s">
        <v>54</v>
      </c>
      <c r="E13" s="13" t="s">
        <v>55</v>
      </c>
      <c r="F13" s="21" t="s">
        <v>48</v>
      </c>
      <c r="G13" s="21" t="s">
        <v>178</v>
      </c>
      <c r="H13" s="21" t="s">
        <v>49</v>
      </c>
      <c r="I13" s="15">
        <v>2</v>
      </c>
      <c r="J13" s="30">
        <v>271570</v>
      </c>
      <c r="K13" s="23">
        <f t="shared" si="0"/>
        <v>543140</v>
      </c>
      <c r="L13" s="24">
        <v>285150</v>
      </c>
      <c r="M13" s="23">
        <f t="shared" si="1"/>
        <v>570300</v>
      </c>
      <c r="N13" s="24">
        <f t="shared" si="2"/>
        <v>278360</v>
      </c>
      <c r="O13" s="23">
        <f t="shared" si="3"/>
        <v>556720</v>
      </c>
    </row>
    <row r="14" spans="1:15" ht="222.75" x14ac:dyDescent="0.25">
      <c r="A14" s="15">
        <v>10</v>
      </c>
      <c r="B14" s="16" t="s">
        <v>122</v>
      </c>
      <c r="C14" s="31" t="s">
        <v>7</v>
      </c>
      <c r="D14" s="32" t="s">
        <v>56</v>
      </c>
      <c r="E14" s="13" t="s">
        <v>57</v>
      </c>
      <c r="F14" s="33" t="s">
        <v>48</v>
      </c>
      <c r="G14" s="21" t="s">
        <v>178</v>
      </c>
      <c r="H14" s="21" t="s">
        <v>49</v>
      </c>
      <c r="I14" s="15">
        <v>2</v>
      </c>
      <c r="J14" s="30">
        <v>271570</v>
      </c>
      <c r="K14" s="23">
        <f t="shared" si="0"/>
        <v>543140</v>
      </c>
      <c r="L14" s="24">
        <v>285150</v>
      </c>
      <c r="M14" s="23">
        <f t="shared" si="1"/>
        <v>570300</v>
      </c>
      <c r="N14" s="24">
        <f t="shared" si="2"/>
        <v>278360</v>
      </c>
      <c r="O14" s="23">
        <f t="shared" si="3"/>
        <v>556720</v>
      </c>
    </row>
    <row r="15" spans="1:15" ht="202.5" x14ac:dyDescent="0.25">
      <c r="A15" s="15">
        <v>11</v>
      </c>
      <c r="B15" s="10" t="s">
        <v>123</v>
      </c>
      <c r="C15" s="34" t="s">
        <v>8</v>
      </c>
      <c r="D15" s="35" t="s">
        <v>68</v>
      </c>
      <c r="E15" s="13" t="s">
        <v>69</v>
      </c>
      <c r="F15" s="21" t="s">
        <v>70</v>
      </c>
      <c r="G15" s="21" t="s">
        <v>178</v>
      </c>
      <c r="H15" s="15" t="s">
        <v>49</v>
      </c>
      <c r="I15" s="15">
        <v>1</v>
      </c>
      <c r="J15" s="30">
        <v>157400</v>
      </c>
      <c r="K15" s="23">
        <f t="shared" si="0"/>
        <v>157400</v>
      </c>
      <c r="L15" s="30">
        <v>163000</v>
      </c>
      <c r="M15" s="23">
        <f t="shared" si="1"/>
        <v>163000</v>
      </c>
      <c r="N15" s="24">
        <f t="shared" si="2"/>
        <v>160200</v>
      </c>
      <c r="O15" s="23">
        <f t="shared" si="3"/>
        <v>160200</v>
      </c>
    </row>
    <row r="16" spans="1:15" ht="141.75" x14ac:dyDescent="0.25">
      <c r="A16" s="15">
        <v>12</v>
      </c>
      <c r="B16" s="36" t="s">
        <v>81</v>
      </c>
      <c r="C16" s="37" t="s">
        <v>10</v>
      </c>
      <c r="D16" s="35"/>
      <c r="E16" s="8" t="s">
        <v>82</v>
      </c>
      <c r="F16" s="38" t="s">
        <v>83</v>
      </c>
      <c r="G16" s="21" t="s">
        <v>178</v>
      </c>
      <c r="H16" s="39" t="s">
        <v>84</v>
      </c>
      <c r="I16" s="40">
        <v>1</v>
      </c>
      <c r="J16" s="41">
        <v>51304</v>
      </c>
      <c r="K16" s="23">
        <f t="shared" si="0"/>
        <v>51304</v>
      </c>
      <c r="L16" s="30">
        <v>53360</v>
      </c>
      <c r="M16" s="23">
        <f t="shared" si="1"/>
        <v>53360</v>
      </c>
      <c r="N16" s="24">
        <f t="shared" si="2"/>
        <v>52332</v>
      </c>
      <c r="O16" s="23">
        <f t="shared" si="3"/>
        <v>52332</v>
      </c>
    </row>
    <row r="17" spans="1:15" ht="202.5" x14ac:dyDescent="0.25">
      <c r="A17" s="15">
        <v>13</v>
      </c>
      <c r="B17" s="8" t="s">
        <v>139</v>
      </c>
      <c r="C17" s="10" t="s">
        <v>11</v>
      </c>
      <c r="D17" s="42"/>
      <c r="E17" s="8" t="s">
        <v>143</v>
      </c>
      <c r="F17" s="38" t="s">
        <v>144</v>
      </c>
      <c r="G17" s="21" t="s">
        <v>178</v>
      </c>
      <c r="H17" s="39" t="s">
        <v>49</v>
      </c>
      <c r="I17" s="40">
        <v>1</v>
      </c>
      <c r="J17" s="28">
        <v>11600</v>
      </c>
      <c r="K17" s="23">
        <f t="shared" si="0"/>
        <v>11600</v>
      </c>
      <c r="L17" s="43">
        <v>12070</v>
      </c>
      <c r="M17" s="23">
        <f t="shared" si="1"/>
        <v>12070</v>
      </c>
      <c r="N17" s="24">
        <f t="shared" si="2"/>
        <v>11835</v>
      </c>
      <c r="O17" s="23">
        <f t="shared" si="3"/>
        <v>11835</v>
      </c>
    </row>
    <row r="18" spans="1:15" ht="202.5" x14ac:dyDescent="0.25">
      <c r="A18" s="15">
        <v>14</v>
      </c>
      <c r="B18" s="8" t="s">
        <v>138</v>
      </c>
      <c r="C18" s="10" t="s">
        <v>12</v>
      </c>
      <c r="D18" s="42"/>
      <c r="E18" s="8" t="s">
        <v>145</v>
      </c>
      <c r="F18" s="38" t="s">
        <v>144</v>
      </c>
      <c r="G18" s="21" t="s">
        <v>178</v>
      </c>
      <c r="H18" s="39" t="s">
        <v>49</v>
      </c>
      <c r="I18" s="40">
        <v>1</v>
      </c>
      <c r="J18" s="28">
        <v>39160</v>
      </c>
      <c r="K18" s="23">
        <f t="shared" si="0"/>
        <v>39160</v>
      </c>
      <c r="L18" s="43">
        <v>40730</v>
      </c>
      <c r="M18" s="23">
        <f t="shared" si="1"/>
        <v>40730</v>
      </c>
      <c r="N18" s="24">
        <f t="shared" si="2"/>
        <v>39945</v>
      </c>
      <c r="O18" s="23">
        <f t="shared" si="3"/>
        <v>39945</v>
      </c>
    </row>
    <row r="19" spans="1:15" ht="202.5" x14ac:dyDescent="0.25">
      <c r="A19" s="15">
        <v>15</v>
      </c>
      <c r="B19" s="8" t="s">
        <v>148</v>
      </c>
      <c r="C19" s="10" t="s">
        <v>13</v>
      </c>
      <c r="D19" s="42"/>
      <c r="E19" s="8" t="s">
        <v>146</v>
      </c>
      <c r="F19" s="38" t="s">
        <v>144</v>
      </c>
      <c r="G19" s="21" t="s">
        <v>178</v>
      </c>
      <c r="H19" s="39" t="s">
        <v>49</v>
      </c>
      <c r="I19" s="40">
        <v>5</v>
      </c>
      <c r="J19" s="28">
        <v>11880</v>
      </c>
      <c r="K19" s="23">
        <f t="shared" si="0"/>
        <v>59400</v>
      </c>
      <c r="L19" s="43">
        <v>12350</v>
      </c>
      <c r="M19" s="23">
        <f t="shared" si="1"/>
        <v>61750</v>
      </c>
      <c r="N19" s="24">
        <f t="shared" si="2"/>
        <v>12115</v>
      </c>
      <c r="O19" s="23">
        <f t="shared" si="3"/>
        <v>60575</v>
      </c>
    </row>
    <row r="20" spans="1:15" ht="202.5" x14ac:dyDescent="0.25">
      <c r="A20" s="15">
        <v>16</v>
      </c>
      <c r="B20" s="20" t="s">
        <v>147</v>
      </c>
      <c r="C20" s="10" t="s">
        <v>155</v>
      </c>
      <c r="D20" s="35"/>
      <c r="E20" s="20" t="s">
        <v>149</v>
      </c>
      <c r="F20" s="38" t="s">
        <v>159</v>
      </c>
      <c r="G20" s="21" t="s">
        <v>178</v>
      </c>
      <c r="H20" s="44" t="s">
        <v>49</v>
      </c>
      <c r="I20" s="45">
        <v>1</v>
      </c>
      <c r="J20" s="28">
        <v>26750</v>
      </c>
      <c r="K20" s="23">
        <f t="shared" si="0"/>
        <v>26750</v>
      </c>
      <c r="L20" s="30">
        <v>27820</v>
      </c>
      <c r="M20" s="23">
        <f t="shared" si="1"/>
        <v>27820</v>
      </c>
      <c r="N20" s="24">
        <f t="shared" si="2"/>
        <v>27285</v>
      </c>
      <c r="O20" s="23">
        <f t="shared" si="3"/>
        <v>27285</v>
      </c>
    </row>
    <row r="21" spans="1:15" ht="141.75" x14ac:dyDescent="0.25">
      <c r="A21" s="15">
        <v>17</v>
      </c>
      <c r="B21" s="10" t="s">
        <v>113</v>
      </c>
      <c r="C21" s="46" t="s">
        <v>71</v>
      </c>
      <c r="D21" s="35" t="s">
        <v>17</v>
      </c>
      <c r="E21" s="13" t="s">
        <v>72</v>
      </c>
      <c r="F21" s="21" t="s">
        <v>70</v>
      </c>
      <c r="G21" s="21" t="s">
        <v>178</v>
      </c>
      <c r="H21" s="15" t="s">
        <v>49</v>
      </c>
      <c r="I21" s="15">
        <v>1</v>
      </c>
      <c r="J21" s="30">
        <v>138250</v>
      </c>
      <c r="K21" s="23">
        <f t="shared" si="0"/>
        <v>138250</v>
      </c>
      <c r="L21" s="30">
        <v>139307</v>
      </c>
      <c r="M21" s="23">
        <f t="shared" si="1"/>
        <v>139307</v>
      </c>
      <c r="N21" s="24">
        <f t="shared" si="2"/>
        <v>138778.5</v>
      </c>
      <c r="O21" s="23">
        <f t="shared" si="3"/>
        <v>138778.5</v>
      </c>
    </row>
    <row r="22" spans="1:15" ht="141.75" x14ac:dyDescent="0.25">
      <c r="A22" s="15">
        <v>18</v>
      </c>
      <c r="B22" s="10" t="s">
        <v>112</v>
      </c>
      <c r="C22" s="46" t="s">
        <v>73</v>
      </c>
      <c r="D22" s="35" t="s">
        <v>74</v>
      </c>
      <c r="E22" s="13" t="s">
        <v>75</v>
      </c>
      <c r="F22" s="21" t="s">
        <v>70</v>
      </c>
      <c r="G22" s="21" t="s">
        <v>178</v>
      </c>
      <c r="H22" s="15" t="s">
        <v>49</v>
      </c>
      <c r="I22" s="15">
        <v>1</v>
      </c>
      <c r="J22" s="30">
        <v>107540</v>
      </c>
      <c r="K22" s="23">
        <f t="shared" si="0"/>
        <v>107540</v>
      </c>
      <c r="L22" s="30">
        <v>109690</v>
      </c>
      <c r="M22" s="23">
        <f t="shared" si="1"/>
        <v>109690</v>
      </c>
      <c r="N22" s="24">
        <f t="shared" si="2"/>
        <v>108615</v>
      </c>
      <c r="O22" s="23">
        <f t="shared" si="3"/>
        <v>108615</v>
      </c>
    </row>
    <row r="23" spans="1:15" ht="141.75" x14ac:dyDescent="0.25">
      <c r="A23" s="15">
        <v>19</v>
      </c>
      <c r="B23" s="10" t="s">
        <v>111</v>
      </c>
      <c r="C23" s="46" t="s">
        <v>76</v>
      </c>
      <c r="D23" s="35" t="s">
        <v>16</v>
      </c>
      <c r="E23" s="13" t="s">
        <v>77</v>
      </c>
      <c r="F23" s="21" t="s">
        <v>70</v>
      </c>
      <c r="G23" s="21" t="s">
        <v>178</v>
      </c>
      <c r="H23" s="15" t="s">
        <v>49</v>
      </c>
      <c r="I23" s="15">
        <v>1</v>
      </c>
      <c r="J23" s="30">
        <v>363704</v>
      </c>
      <c r="K23" s="23">
        <f t="shared" si="0"/>
        <v>363704</v>
      </c>
      <c r="L23" s="30">
        <v>367340</v>
      </c>
      <c r="M23" s="23">
        <f t="shared" si="1"/>
        <v>367340</v>
      </c>
      <c r="N23" s="24">
        <f t="shared" si="2"/>
        <v>365522</v>
      </c>
      <c r="O23" s="23">
        <f t="shared" si="3"/>
        <v>365522</v>
      </c>
    </row>
    <row r="24" spans="1:15" ht="141.75" x14ac:dyDescent="0.25">
      <c r="A24" s="15">
        <v>20</v>
      </c>
      <c r="B24" s="10" t="s">
        <v>110</v>
      </c>
      <c r="C24" s="46" t="s">
        <v>78</v>
      </c>
      <c r="D24" s="35" t="s">
        <v>79</v>
      </c>
      <c r="E24" s="13" t="s">
        <v>80</v>
      </c>
      <c r="F24" s="21" t="s">
        <v>70</v>
      </c>
      <c r="G24" s="21" t="s">
        <v>178</v>
      </c>
      <c r="H24" s="15" t="s">
        <v>49</v>
      </c>
      <c r="I24" s="15">
        <v>1</v>
      </c>
      <c r="J24" s="30">
        <v>288024</v>
      </c>
      <c r="K24" s="23">
        <f t="shared" si="0"/>
        <v>288024</v>
      </c>
      <c r="L24" s="30">
        <v>290900</v>
      </c>
      <c r="M24" s="23">
        <f t="shared" si="1"/>
        <v>290900</v>
      </c>
      <c r="N24" s="24">
        <f t="shared" si="2"/>
        <v>289462</v>
      </c>
      <c r="O24" s="23">
        <f t="shared" si="3"/>
        <v>289462</v>
      </c>
    </row>
    <row r="25" spans="1:15" ht="81" x14ac:dyDescent="0.25">
      <c r="A25" s="15">
        <v>21</v>
      </c>
      <c r="B25" s="38" t="s">
        <v>109</v>
      </c>
      <c r="C25" s="10" t="s">
        <v>18</v>
      </c>
      <c r="D25" s="42"/>
      <c r="E25" s="47" t="s">
        <v>96</v>
      </c>
      <c r="F25" s="48" t="s">
        <v>108</v>
      </c>
      <c r="G25" s="21" t="s">
        <v>178</v>
      </c>
      <c r="H25" s="49" t="s">
        <v>90</v>
      </c>
      <c r="I25" s="10">
        <v>1</v>
      </c>
      <c r="J25" s="50">
        <v>6280</v>
      </c>
      <c r="K25" s="23">
        <f t="shared" si="0"/>
        <v>6280</v>
      </c>
      <c r="L25" s="43">
        <v>6600</v>
      </c>
      <c r="M25" s="23">
        <f t="shared" si="1"/>
        <v>6600</v>
      </c>
      <c r="N25" s="24">
        <f t="shared" si="2"/>
        <v>6440</v>
      </c>
      <c r="O25" s="23">
        <f t="shared" si="3"/>
        <v>6440</v>
      </c>
    </row>
    <row r="26" spans="1:15" ht="222.75" x14ac:dyDescent="0.25">
      <c r="A26" s="15">
        <v>22</v>
      </c>
      <c r="B26" s="10" t="s">
        <v>125</v>
      </c>
      <c r="C26" s="10" t="s">
        <v>19</v>
      </c>
      <c r="D26" s="51"/>
      <c r="E26" s="13" t="s">
        <v>91</v>
      </c>
      <c r="F26" s="21" t="s">
        <v>101</v>
      </c>
      <c r="G26" s="21" t="s">
        <v>178</v>
      </c>
      <c r="H26" s="15" t="s">
        <v>89</v>
      </c>
      <c r="I26" s="10">
        <v>4</v>
      </c>
      <c r="J26" s="50">
        <v>10000</v>
      </c>
      <c r="K26" s="23">
        <f t="shared" si="0"/>
        <v>40000</v>
      </c>
      <c r="L26" s="30">
        <v>10420</v>
      </c>
      <c r="M26" s="23">
        <f t="shared" si="1"/>
        <v>41680</v>
      </c>
      <c r="N26" s="24">
        <f t="shared" si="2"/>
        <v>10210</v>
      </c>
      <c r="O26" s="23">
        <f t="shared" si="3"/>
        <v>40840</v>
      </c>
    </row>
    <row r="27" spans="1:15" ht="222.75" x14ac:dyDescent="0.25">
      <c r="A27" s="15">
        <v>23</v>
      </c>
      <c r="B27" s="10" t="s">
        <v>124</v>
      </c>
      <c r="C27" s="10" t="s">
        <v>20</v>
      </c>
      <c r="D27" s="10"/>
      <c r="E27" s="13" t="s">
        <v>92</v>
      </c>
      <c r="F27" s="21" t="s">
        <v>102</v>
      </c>
      <c r="G27" s="21" t="s">
        <v>178</v>
      </c>
      <c r="H27" s="15" t="s">
        <v>89</v>
      </c>
      <c r="I27" s="10">
        <v>4</v>
      </c>
      <c r="J27" s="50">
        <v>11170</v>
      </c>
      <c r="K27" s="23">
        <f t="shared" si="0"/>
        <v>44680</v>
      </c>
      <c r="L27" s="30">
        <v>11730</v>
      </c>
      <c r="M27" s="23">
        <f t="shared" si="1"/>
        <v>46920</v>
      </c>
      <c r="N27" s="24">
        <f t="shared" si="2"/>
        <v>11450</v>
      </c>
      <c r="O27" s="23">
        <f t="shared" si="3"/>
        <v>45800</v>
      </c>
    </row>
    <row r="28" spans="1:15" ht="121.5" x14ac:dyDescent="0.25">
      <c r="A28" s="15">
        <v>24</v>
      </c>
      <c r="B28" s="10" t="s">
        <v>134</v>
      </c>
      <c r="C28" s="10" t="s">
        <v>21</v>
      </c>
      <c r="D28" s="35"/>
      <c r="E28" s="13" t="s">
        <v>97</v>
      </c>
      <c r="F28" s="21" t="s">
        <v>103</v>
      </c>
      <c r="G28" s="21" t="s">
        <v>178</v>
      </c>
      <c r="H28" s="15" t="s">
        <v>89</v>
      </c>
      <c r="I28" s="10">
        <v>1</v>
      </c>
      <c r="J28" s="50">
        <v>21760</v>
      </c>
      <c r="K28" s="23">
        <f t="shared" si="0"/>
        <v>21760</v>
      </c>
      <c r="L28" s="30">
        <v>22850</v>
      </c>
      <c r="M28" s="23">
        <f t="shared" si="1"/>
        <v>22850</v>
      </c>
      <c r="N28" s="24">
        <f t="shared" si="2"/>
        <v>22305</v>
      </c>
      <c r="O28" s="23">
        <f t="shared" si="3"/>
        <v>22305</v>
      </c>
    </row>
    <row r="29" spans="1:15" ht="222.75" x14ac:dyDescent="0.25">
      <c r="A29" s="15">
        <v>25</v>
      </c>
      <c r="B29" s="10" t="s">
        <v>126</v>
      </c>
      <c r="C29" s="10" t="s">
        <v>22</v>
      </c>
      <c r="D29" s="10"/>
      <c r="E29" s="13" t="s">
        <v>93</v>
      </c>
      <c r="F29" s="21" t="s">
        <v>104</v>
      </c>
      <c r="G29" s="21" t="s">
        <v>178</v>
      </c>
      <c r="H29" s="15" t="s">
        <v>89</v>
      </c>
      <c r="I29" s="10">
        <v>1</v>
      </c>
      <c r="J29" s="50">
        <v>17640</v>
      </c>
      <c r="K29" s="23">
        <f t="shared" si="0"/>
        <v>17640</v>
      </c>
      <c r="L29" s="30">
        <v>18340</v>
      </c>
      <c r="M29" s="23">
        <f t="shared" si="1"/>
        <v>18340</v>
      </c>
      <c r="N29" s="24">
        <f t="shared" si="2"/>
        <v>17990</v>
      </c>
      <c r="O29" s="23">
        <f t="shared" si="3"/>
        <v>17990</v>
      </c>
    </row>
    <row r="30" spans="1:15" ht="222.75" x14ac:dyDescent="0.25">
      <c r="A30" s="15">
        <v>26</v>
      </c>
      <c r="B30" s="10" t="s">
        <v>127</v>
      </c>
      <c r="C30" s="10" t="s">
        <v>23</v>
      </c>
      <c r="D30" s="29"/>
      <c r="E30" s="13" t="s">
        <v>94</v>
      </c>
      <c r="F30" s="21" t="s">
        <v>105</v>
      </c>
      <c r="G30" s="21" t="s">
        <v>178</v>
      </c>
      <c r="H30" s="15" t="s">
        <v>89</v>
      </c>
      <c r="I30" s="10">
        <v>2</v>
      </c>
      <c r="J30" s="50">
        <v>11170</v>
      </c>
      <c r="K30" s="23">
        <f t="shared" si="0"/>
        <v>22340</v>
      </c>
      <c r="L30" s="30">
        <v>11730</v>
      </c>
      <c r="M30" s="23">
        <f t="shared" si="1"/>
        <v>23460</v>
      </c>
      <c r="N30" s="24">
        <f t="shared" si="2"/>
        <v>11450</v>
      </c>
      <c r="O30" s="23">
        <f t="shared" si="3"/>
        <v>22900</v>
      </c>
    </row>
    <row r="31" spans="1:15" ht="303.75" x14ac:dyDescent="0.25">
      <c r="A31" s="15">
        <v>27</v>
      </c>
      <c r="B31" s="15" t="s">
        <v>128</v>
      </c>
      <c r="C31" s="10" t="s">
        <v>24</v>
      </c>
      <c r="D31" s="29"/>
      <c r="E31" s="27" t="s">
        <v>85</v>
      </c>
      <c r="F31" s="21" t="s">
        <v>99</v>
      </c>
      <c r="G31" s="21" t="s">
        <v>178</v>
      </c>
      <c r="H31" s="15" t="s">
        <v>90</v>
      </c>
      <c r="I31" s="10">
        <v>2</v>
      </c>
      <c r="J31" s="50">
        <v>4750</v>
      </c>
      <c r="K31" s="23">
        <f t="shared" si="0"/>
        <v>9500</v>
      </c>
      <c r="L31" s="30">
        <v>4990</v>
      </c>
      <c r="M31" s="23">
        <f t="shared" si="1"/>
        <v>9980</v>
      </c>
      <c r="N31" s="24">
        <f t="shared" si="2"/>
        <v>4870</v>
      </c>
      <c r="O31" s="23">
        <f t="shared" si="3"/>
        <v>9740</v>
      </c>
    </row>
    <row r="32" spans="1:15" ht="202.5" x14ac:dyDescent="0.25">
      <c r="A32" s="15">
        <v>28</v>
      </c>
      <c r="B32" s="10" t="s">
        <v>158</v>
      </c>
      <c r="C32" s="10" t="s">
        <v>25</v>
      </c>
      <c r="D32" s="52"/>
      <c r="E32" s="13" t="s">
        <v>95</v>
      </c>
      <c r="F32" s="21" t="s">
        <v>106</v>
      </c>
      <c r="G32" s="21" t="s">
        <v>178</v>
      </c>
      <c r="H32" s="15" t="s">
        <v>90</v>
      </c>
      <c r="I32" s="10">
        <v>1</v>
      </c>
      <c r="J32" s="50">
        <v>10680</v>
      </c>
      <c r="K32" s="23">
        <f t="shared" si="0"/>
        <v>10680</v>
      </c>
      <c r="L32" s="30">
        <v>11100</v>
      </c>
      <c r="M32" s="23">
        <f t="shared" si="1"/>
        <v>11100</v>
      </c>
      <c r="N32" s="24">
        <f t="shared" si="2"/>
        <v>10890</v>
      </c>
      <c r="O32" s="23">
        <f t="shared" si="3"/>
        <v>10890</v>
      </c>
    </row>
    <row r="33" spans="1:15" ht="182.25" x14ac:dyDescent="0.25">
      <c r="A33" s="15">
        <v>29</v>
      </c>
      <c r="B33" s="10" t="s">
        <v>129</v>
      </c>
      <c r="C33" s="10" t="s">
        <v>26</v>
      </c>
      <c r="D33" s="52"/>
      <c r="E33" s="13" t="s">
        <v>86</v>
      </c>
      <c r="F33" s="21" t="s">
        <v>98</v>
      </c>
      <c r="G33" s="21" t="s">
        <v>178</v>
      </c>
      <c r="H33" s="15" t="s">
        <v>90</v>
      </c>
      <c r="I33" s="10">
        <v>20</v>
      </c>
      <c r="J33" s="50">
        <v>5720</v>
      </c>
      <c r="K33" s="23">
        <f t="shared" si="0"/>
        <v>114400</v>
      </c>
      <c r="L33" s="30">
        <v>6006</v>
      </c>
      <c r="M33" s="23">
        <f t="shared" si="1"/>
        <v>120120</v>
      </c>
      <c r="N33" s="24">
        <f t="shared" si="2"/>
        <v>5863</v>
      </c>
      <c r="O33" s="23">
        <f t="shared" si="3"/>
        <v>117260</v>
      </c>
    </row>
    <row r="34" spans="1:15" ht="121.5" x14ac:dyDescent="0.25">
      <c r="A34" s="15">
        <v>30</v>
      </c>
      <c r="B34" s="10" t="s">
        <v>130</v>
      </c>
      <c r="C34" s="10" t="s">
        <v>27</v>
      </c>
      <c r="D34" s="52"/>
      <c r="E34" s="13" t="s">
        <v>87</v>
      </c>
      <c r="F34" s="21" t="s">
        <v>99</v>
      </c>
      <c r="G34" s="21" t="s">
        <v>178</v>
      </c>
      <c r="H34" s="15" t="s">
        <v>90</v>
      </c>
      <c r="I34" s="10">
        <v>10</v>
      </c>
      <c r="J34" s="50">
        <v>6430</v>
      </c>
      <c r="K34" s="23">
        <f t="shared" si="0"/>
        <v>64300</v>
      </c>
      <c r="L34" s="30">
        <v>6690</v>
      </c>
      <c r="M34" s="23">
        <f t="shared" si="1"/>
        <v>66900</v>
      </c>
      <c r="N34" s="24">
        <f t="shared" si="2"/>
        <v>6560</v>
      </c>
      <c r="O34" s="23">
        <f t="shared" si="3"/>
        <v>65600</v>
      </c>
    </row>
    <row r="35" spans="1:15" ht="202.5" x14ac:dyDescent="0.25">
      <c r="A35" s="15">
        <v>31</v>
      </c>
      <c r="B35" s="10" t="s">
        <v>131</v>
      </c>
      <c r="C35" s="10" t="s">
        <v>28</v>
      </c>
      <c r="D35" s="52"/>
      <c r="E35" s="13" t="s">
        <v>88</v>
      </c>
      <c r="F35" s="21" t="s">
        <v>107</v>
      </c>
      <c r="G35" s="21" t="s">
        <v>178</v>
      </c>
      <c r="H35" s="15" t="s">
        <v>90</v>
      </c>
      <c r="I35" s="10">
        <v>5</v>
      </c>
      <c r="J35" s="50">
        <v>19890</v>
      </c>
      <c r="K35" s="23">
        <f t="shared" si="0"/>
        <v>99450</v>
      </c>
      <c r="L35" s="30">
        <v>20690</v>
      </c>
      <c r="M35" s="23">
        <f t="shared" si="1"/>
        <v>103450</v>
      </c>
      <c r="N35" s="24">
        <f t="shared" si="2"/>
        <v>20290</v>
      </c>
      <c r="O35" s="23">
        <f t="shared" si="3"/>
        <v>101450</v>
      </c>
    </row>
    <row r="36" spans="1:15" ht="243" x14ac:dyDescent="0.25">
      <c r="A36" s="15">
        <v>32</v>
      </c>
      <c r="B36" s="10" t="s">
        <v>142</v>
      </c>
      <c r="C36" s="10" t="s">
        <v>29</v>
      </c>
      <c r="D36" s="53"/>
      <c r="E36" s="13" t="s">
        <v>140</v>
      </c>
      <c r="F36" s="21" t="s">
        <v>141</v>
      </c>
      <c r="G36" s="21" t="s">
        <v>178</v>
      </c>
      <c r="H36" s="15" t="s">
        <v>49</v>
      </c>
      <c r="I36" s="10">
        <v>4</v>
      </c>
      <c r="J36" s="50">
        <v>22520</v>
      </c>
      <c r="K36" s="23">
        <f t="shared" si="0"/>
        <v>90080</v>
      </c>
      <c r="L36" s="30">
        <v>23640</v>
      </c>
      <c r="M36" s="23">
        <f t="shared" si="1"/>
        <v>94560</v>
      </c>
      <c r="N36" s="24">
        <f t="shared" si="2"/>
        <v>23080</v>
      </c>
      <c r="O36" s="23">
        <f t="shared" si="3"/>
        <v>92320</v>
      </c>
    </row>
    <row r="37" spans="1:15" ht="141.75" x14ac:dyDescent="0.25">
      <c r="A37" s="15">
        <v>33</v>
      </c>
      <c r="B37" s="10" t="s">
        <v>157</v>
      </c>
      <c r="C37" s="10" t="s">
        <v>153</v>
      </c>
      <c r="D37" s="53"/>
      <c r="E37" s="13" t="s">
        <v>151</v>
      </c>
      <c r="F37" s="21" t="s">
        <v>152</v>
      </c>
      <c r="G37" s="21" t="s">
        <v>178</v>
      </c>
      <c r="H37" s="15" t="s">
        <v>90</v>
      </c>
      <c r="I37" s="10">
        <v>1</v>
      </c>
      <c r="J37" s="54">
        <v>16460</v>
      </c>
      <c r="K37" s="23">
        <f t="shared" si="0"/>
        <v>16460</v>
      </c>
      <c r="L37" s="30">
        <v>17120</v>
      </c>
      <c r="M37" s="23">
        <f t="shared" si="1"/>
        <v>17120</v>
      </c>
      <c r="N37" s="24">
        <f t="shared" si="2"/>
        <v>16790</v>
      </c>
      <c r="O37" s="23">
        <f t="shared" si="3"/>
        <v>16790</v>
      </c>
    </row>
    <row r="38" spans="1:15" ht="81" x14ac:dyDescent="0.25">
      <c r="A38" s="15">
        <v>34</v>
      </c>
      <c r="B38" s="10" t="s">
        <v>156</v>
      </c>
      <c r="C38" s="10" t="s">
        <v>154</v>
      </c>
      <c r="D38" s="53"/>
      <c r="E38" s="13" t="s">
        <v>150</v>
      </c>
      <c r="F38" s="21" t="s">
        <v>152</v>
      </c>
      <c r="G38" s="21" t="s">
        <v>178</v>
      </c>
      <c r="H38" s="15" t="s">
        <v>90</v>
      </c>
      <c r="I38" s="10">
        <v>1</v>
      </c>
      <c r="J38" s="54">
        <v>9860</v>
      </c>
      <c r="K38" s="23">
        <f t="shared" si="0"/>
        <v>9860</v>
      </c>
      <c r="L38" s="30">
        <v>10360</v>
      </c>
      <c r="M38" s="23">
        <f t="shared" si="1"/>
        <v>10360</v>
      </c>
      <c r="N38" s="24">
        <f t="shared" si="2"/>
        <v>10110</v>
      </c>
      <c r="O38" s="23">
        <f t="shared" si="3"/>
        <v>10110</v>
      </c>
    </row>
    <row r="39" spans="1:15" ht="213.75" customHeight="1" x14ac:dyDescent="0.25">
      <c r="A39" s="15">
        <v>35</v>
      </c>
      <c r="B39" s="10" t="s">
        <v>133</v>
      </c>
      <c r="C39" s="10" t="s">
        <v>30</v>
      </c>
      <c r="D39" s="15"/>
      <c r="E39" s="13" t="s">
        <v>132</v>
      </c>
      <c r="F39" s="10" t="s">
        <v>100</v>
      </c>
      <c r="G39" s="21" t="s">
        <v>178</v>
      </c>
      <c r="H39" s="15" t="s">
        <v>89</v>
      </c>
      <c r="I39" s="10">
        <v>1</v>
      </c>
      <c r="J39" s="54">
        <v>12760</v>
      </c>
      <c r="K39" s="23">
        <f t="shared" si="0"/>
        <v>12760</v>
      </c>
      <c r="L39" s="15">
        <v>13270</v>
      </c>
      <c r="M39" s="23">
        <f t="shared" si="1"/>
        <v>13270</v>
      </c>
      <c r="N39" s="24">
        <f t="shared" si="2"/>
        <v>13015</v>
      </c>
      <c r="O39" s="23">
        <f t="shared" si="3"/>
        <v>13015</v>
      </c>
    </row>
    <row r="40" spans="1:15" ht="20.25" x14ac:dyDescent="0.25">
      <c r="A40" s="55"/>
      <c r="B40" s="9" t="s">
        <v>177</v>
      </c>
      <c r="C40" s="56"/>
      <c r="D40" s="55"/>
      <c r="E40" s="56"/>
      <c r="F40" s="55"/>
      <c r="G40" s="55"/>
      <c r="H40" s="55"/>
      <c r="I40" s="9"/>
      <c r="J40" s="55"/>
      <c r="K40" s="57">
        <f>SUM(K5:K39)</f>
        <v>5927134</v>
      </c>
      <c r="L40" s="55"/>
      <c r="M40" s="57">
        <f>SUM(M5:M39)</f>
        <v>6234261</v>
      </c>
      <c r="N40" s="55"/>
      <c r="O40" s="57">
        <f>SUM(O5:O39)</f>
        <v>6080697.5</v>
      </c>
    </row>
    <row r="41" spans="1:15" ht="21" x14ac:dyDescent="0.25">
      <c r="A41" s="58"/>
      <c r="B41" s="59"/>
      <c r="C41" s="60"/>
      <c r="D41" s="61"/>
      <c r="E41" s="56"/>
      <c r="F41" s="61"/>
      <c r="G41" s="61"/>
      <c r="H41" s="61"/>
      <c r="I41" s="61"/>
      <c r="J41" s="61"/>
      <c r="K41" s="62"/>
      <c r="L41" s="61"/>
      <c r="M41" s="62"/>
      <c r="N41" s="61"/>
      <c r="O41" s="62"/>
    </row>
    <row r="42" spans="1:15" ht="21" x14ac:dyDescent="0.25">
      <c r="A42" s="58"/>
      <c r="B42" s="59"/>
      <c r="C42" s="60"/>
      <c r="D42" s="61"/>
      <c r="E42" s="56"/>
      <c r="F42" s="61"/>
      <c r="G42" s="61"/>
      <c r="H42" s="61"/>
      <c r="I42" s="61"/>
      <c r="J42" s="61"/>
      <c r="K42" s="62"/>
      <c r="L42" s="61"/>
      <c r="M42" s="62"/>
      <c r="N42" s="61"/>
      <c r="O42" s="62"/>
    </row>
    <row r="43" spans="1:15" ht="21" x14ac:dyDescent="0.25">
      <c r="A43" s="58"/>
      <c r="B43" s="59"/>
      <c r="C43" s="60"/>
      <c r="D43" s="61"/>
      <c r="E43" s="56"/>
      <c r="F43" s="61"/>
      <c r="G43" s="61"/>
      <c r="H43" s="61"/>
      <c r="I43" s="61"/>
      <c r="J43" s="61"/>
      <c r="K43" s="62"/>
      <c r="L43" s="61"/>
      <c r="M43" s="62"/>
      <c r="N43" s="61"/>
      <c r="O43" s="62"/>
    </row>
    <row r="44" spans="1:15" s="64" customFormat="1" ht="28.5" x14ac:dyDescent="0.4">
      <c r="A44" s="63"/>
      <c r="B44" s="77" t="s">
        <v>160</v>
      </c>
      <c r="C44" s="77"/>
      <c r="D44" s="66"/>
      <c r="E44" s="66"/>
      <c r="F44" s="66"/>
      <c r="G44" s="66"/>
      <c r="H44" s="66"/>
      <c r="I44" s="67"/>
      <c r="J44" s="66"/>
      <c r="K44" s="67"/>
      <c r="L44" s="68"/>
      <c r="M44" s="69"/>
      <c r="N44" s="68"/>
      <c r="O44" s="70"/>
    </row>
    <row r="45" spans="1:15" s="64" customFormat="1" ht="46.5" customHeight="1" x14ac:dyDescent="0.4">
      <c r="A45" s="63"/>
      <c r="B45" s="78" t="s">
        <v>173</v>
      </c>
      <c r="C45" s="78"/>
      <c r="D45" s="66"/>
      <c r="E45" s="66"/>
      <c r="F45" s="66"/>
      <c r="G45" s="66"/>
      <c r="H45" s="66"/>
      <c r="I45" s="67"/>
      <c r="J45" s="68"/>
      <c r="K45" s="70"/>
      <c r="L45" s="68"/>
      <c r="M45" s="69"/>
      <c r="N45" s="66" t="s">
        <v>161</v>
      </c>
      <c r="O45" s="70"/>
    </row>
    <row r="46" spans="1:15" s="64" customFormat="1" ht="12" customHeight="1" x14ac:dyDescent="0.4">
      <c r="A46" s="63"/>
      <c r="B46" s="65"/>
      <c r="C46" s="71"/>
      <c r="D46" s="66"/>
      <c r="E46" s="66"/>
      <c r="F46" s="66"/>
      <c r="G46" s="66"/>
      <c r="H46" s="66"/>
      <c r="I46" s="67"/>
      <c r="J46" s="68"/>
      <c r="K46" s="67"/>
      <c r="L46" s="72"/>
      <c r="M46" s="69"/>
      <c r="N46" s="68"/>
      <c r="O46" s="70"/>
    </row>
    <row r="47" spans="1:15" s="64" customFormat="1" ht="46.5" customHeight="1" x14ac:dyDescent="0.4">
      <c r="A47" s="63"/>
      <c r="B47" s="77" t="s">
        <v>162</v>
      </c>
      <c r="C47" s="77"/>
      <c r="D47" s="66"/>
      <c r="E47" s="66"/>
      <c r="F47" s="66"/>
      <c r="G47" s="66"/>
      <c r="H47" s="66"/>
      <c r="I47" s="67"/>
      <c r="J47" s="68"/>
      <c r="K47" s="67"/>
      <c r="L47" s="72"/>
      <c r="M47" s="69"/>
      <c r="N47" s="68"/>
      <c r="O47" s="70"/>
    </row>
    <row r="48" spans="1:15" s="64" customFormat="1" ht="46.5" customHeight="1" thickBot="1" x14ac:dyDescent="0.45">
      <c r="A48" s="63"/>
      <c r="B48" s="79" t="s">
        <v>174</v>
      </c>
      <c r="C48" s="79"/>
      <c r="D48" s="66"/>
      <c r="E48" s="66"/>
      <c r="F48" s="66"/>
      <c r="G48" s="66"/>
      <c r="H48" s="66"/>
      <c r="I48" s="67"/>
      <c r="J48" s="73"/>
      <c r="K48" s="67"/>
      <c r="L48" s="68"/>
      <c r="M48" s="69"/>
      <c r="N48" s="66" t="s">
        <v>163</v>
      </c>
      <c r="O48" s="70"/>
    </row>
    <row r="49" spans="1:15" s="64" customFormat="1" ht="46.5" customHeight="1" thickBot="1" x14ac:dyDescent="0.45">
      <c r="A49" s="63"/>
      <c r="B49" s="80" t="s">
        <v>175</v>
      </c>
      <c r="C49" s="81"/>
      <c r="D49" s="74"/>
      <c r="E49" s="74"/>
      <c r="F49" s="75"/>
      <c r="G49" s="66"/>
      <c r="H49" s="66"/>
      <c r="I49" s="73"/>
      <c r="J49" s="73"/>
      <c r="K49" s="67"/>
      <c r="L49" s="68"/>
      <c r="M49" s="69"/>
      <c r="N49" s="66" t="s">
        <v>164</v>
      </c>
      <c r="O49" s="70"/>
    </row>
    <row r="50" spans="1:15" s="64" customFormat="1" ht="46.5" customHeight="1" x14ac:dyDescent="0.4">
      <c r="A50" s="63"/>
      <c r="B50" s="82" t="s">
        <v>176</v>
      </c>
      <c r="C50" s="82"/>
      <c r="D50" s="66"/>
      <c r="E50" s="66"/>
      <c r="F50" s="66"/>
      <c r="G50" s="66"/>
      <c r="H50" s="66"/>
      <c r="I50" s="67"/>
      <c r="J50" s="73"/>
      <c r="K50" s="67"/>
      <c r="L50" s="68"/>
      <c r="M50" s="69"/>
      <c r="N50" s="66" t="s">
        <v>165</v>
      </c>
      <c r="O50" s="70"/>
    </row>
    <row r="51" spans="1:15" s="64" customFormat="1" ht="54.75" customHeight="1" x14ac:dyDescent="0.4">
      <c r="A51" s="63"/>
      <c r="B51" s="77" t="s">
        <v>166</v>
      </c>
      <c r="C51" s="77"/>
      <c r="D51" s="77"/>
      <c r="E51" s="66"/>
      <c r="F51" s="66"/>
      <c r="G51" s="66"/>
      <c r="H51" s="66"/>
      <c r="I51" s="67"/>
      <c r="J51" s="73"/>
      <c r="K51" s="67"/>
      <c r="L51" s="68"/>
      <c r="M51" s="69"/>
      <c r="N51" s="66" t="s">
        <v>167</v>
      </c>
      <c r="O51" s="70"/>
    </row>
    <row r="52" spans="1:15" s="64" customFormat="1" ht="52.5" customHeight="1" x14ac:dyDescent="0.4">
      <c r="A52" s="63"/>
      <c r="B52" s="77" t="s">
        <v>168</v>
      </c>
      <c r="C52" s="77"/>
      <c r="D52" s="77"/>
      <c r="E52" s="66"/>
      <c r="F52" s="66"/>
      <c r="G52" s="66"/>
      <c r="H52" s="66"/>
      <c r="I52" s="67"/>
      <c r="J52" s="73"/>
      <c r="K52" s="67"/>
      <c r="L52" s="68"/>
      <c r="M52" s="69"/>
      <c r="N52" s="66" t="s">
        <v>169</v>
      </c>
      <c r="O52" s="70"/>
    </row>
    <row r="53" spans="1:15" s="64" customFormat="1" ht="50.25" customHeight="1" x14ac:dyDescent="0.4">
      <c r="A53" s="63"/>
      <c r="B53" s="77" t="s">
        <v>170</v>
      </c>
      <c r="C53" s="77"/>
      <c r="D53" s="66"/>
      <c r="E53" s="66"/>
      <c r="F53" s="66"/>
      <c r="G53" s="66"/>
      <c r="H53" s="66"/>
      <c r="I53" s="67"/>
      <c r="J53" s="73"/>
      <c r="K53" s="67"/>
      <c r="L53" s="68"/>
      <c r="M53" s="69"/>
      <c r="N53" s="66" t="s">
        <v>171</v>
      </c>
      <c r="O53" s="70"/>
    </row>
  </sheetData>
  <mergeCells count="11">
    <mergeCell ref="E1:G1"/>
    <mergeCell ref="A2:O3"/>
    <mergeCell ref="B53:C53"/>
    <mergeCell ref="B44:C44"/>
    <mergeCell ref="B45:C45"/>
    <mergeCell ref="B47:C47"/>
    <mergeCell ref="B48:C48"/>
    <mergeCell ref="B49:C49"/>
    <mergeCell ref="B50:C50"/>
    <mergeCell ref="B51:D51"/>
    <mergeCell ref="B52:D52"/>
  </mergeCells>
  <pageMargins left="0.23622047244094491" right="0.23622047244094491" top="0.35433070866141736" bottom="0.35433070866141736" header="0.31496062992125984" footer="0.31496062992125984"/>
  <pageSetup paperSize="9" scale="3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Аркуші</vt:lpstr>
      </vt:variant>
      <vt:variant>
        <vt:i4>1</vt:i4>
      </vt:variant>
    </vt:vector>
  </HeadingPairs>
  <TitlesOfParts>
    <vt:vector size="1" baseType="lpstr">
      <vt:lpstr>Лист1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2025-07-08T08:44:01Z</cp:lastPrinted>
  <dcterms:created xsi:type="dcterms:W3CDTF">2015-06-05T18:19:34Z</dcterms:created>
  <dcterms:modified xsi:type="dcterms:W3CDTF">2025-07-18T08:13:00Z</dcterms:modified>
</cp:coreProperties>
</file>