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62AC18E1-CAA8-4DB9-B6F9-45190CFF240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Аркуш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H13" i="1"/>
  <c r="H6" i="1"/>
  <c r="K13" i="1" l="1"/>
  <c r="J12" i="1"/>
  <c r="H12" i="1"/>
  <c r="J11" i="1"/>
  <c r="H11" i="1"/>
  <c r="J10" i="1"/>
  <c r="H10" i="1"/>
  <c r="K10" i="1" s="1"/>
  <c r="J9" i="1"/>
  <c r="H9" i="1"/>
  <c r="K12" i="1" l="1"/>
  <c r="K9" i="1"/>
  <c r="K11" i="1"/>
  <c r="J8" i="1"/>
  <c r="H8" i="1"/>
  <c r="J7" i="1"/>
  <c r="H7" i="1"/>
  <c r="H14" i="1" s="1"/>
  <c r="J6" i="1"/>
  <c r="J14" i="1" s="1"/>
  <c r="K8" i="1" l="1"/>
  <c r="K7" i="1"/>
  <c r="K6" i="1"/>
  <c r="K14" i="1" s="1"/>
</calcChain>
</file>

<file path=xl/sharedStrings.xml><?xml version="1.0" encoding="utf-8"?>
<sst xmlns="http://schemas.openxmlformats.org/spreadsheetml/2006/main" count="63" uniqueCount="48">
  <si>
    <t>ІНФОРМАЦІЯ
 про необхідні технічні, якісні та кількісні характеристики предмету закупівлі</t>
  </si>
  <si>
    <t>№</t>
  </si>
  <si>
    <t xml:space="preserve">Назва </t>
  </si>
  <si>
    <t>МТВ</t>
  </si>
  <si>
    <t>Код НК</t>
  </si>
  <si>
    <t>Од. виміру</t>
  </si>
  <si>
    <t>К-сть</t>
  </si>
  <si>
    <t>Ціна 1 за од. , грн</t>
  </si>
  <si>
    <t>Вартість 1,  грн</t>
  </si>
  <si>
    <t>Ціна 2 за од. , грн</t>
  </si>
  <si>
    <t>Вартість 2,  грн</t>
  </si>
  <si>
    <t>Середня сума, грн</t>
  </si>
  <si>
    <t>3N HCL in 1-Butanol, Regies Technologies (1-201007-200), 10х1мл</t>
  </si>
  <si>
    <t>ГІДРОГЕН ХЛОРИД - БУТАНОЛЬНИЙ РЕАГЕНТ (5-10%) [ДЛЯ ЕТЕРИФІКАЦІЇ], 10Х1МЛ                                  Об’єм: 100 мл
Концентрація Соляної кислоти в розчині – не більше 15% в 1-бутанолі</t>
  </si>
  <si>
    <t>відсутній</t>
  </si>
  <si>
    <t>шт</t>
  </si>
  <si>
    <t>Synthetic urine matrix (Surine, Cerilliant, TX, USA)</t>
  </si>
  <si>
    <t xml:space="preserve">Sigmatrix Urine Diluent, synthetic // РОЗЧИННИК ДЛЯ СЕЧІ Sigmatrix, синтетичний, 50МЛ                                              Об’єм: 50 мл
Значення рН: в межах 6.5 – 7.2
Кондуктивність: 16 000 – 19 000 umhos/cm
Температура зберігання: в межах 2-8°C  </t>
  </si>
  <si>
    <t>набір</t>
  </si>
  <si>
    <t xml:space="preserve"> Стандарт АА 1 нмоль 10 шт/уп</t>
  </si>
  <si>
    <t>Всього</t>
  </si>
  <si>
    <t>Голова робочої групи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</si>
  <si>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</si>
  <si>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</si>
  <si>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</si>
  <si>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</si>
  <si>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</si>
  <si>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</si>
  <si>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</si>
  <si>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</si>
  <si>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</si>
  <si>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</si>
  <si>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 xml:space="preserve"> Реагент FMOC, 2,5 мг/мл, в ацетонітрилі, уп.10 амп по 1 мл</t>
  </si>
  <si>
    <t xml:space="preserve"> реагент OPA, 10 мг/мл, 6 амп/уп </t>
  </si>
  <si>
    <t>Дериватизуючий реагент FMOC 1мл 10 ампул для аналізу амінокислот.                       1. Кількість в пакованні не менше 1 ампул.
2. Кількість – 1 мл.</t>
  </si>
  <si>
    <t>Калібрувальний стандарт(суміш ОРА) 10 мг/мл, 6 амп./пак                                         1. Кількість в пакованні не менше 1 ампул.
2. Кількість – 1 мл.</t>
  </si>
  <si>
    <t>Колонка Kinetex Biphenil column 2,6 µm 100x2,1 mm (Phenomenex, Torrance, CA) для  GAG</t>
  </si>
  <si>
    <t>Колонка Kinetex C8, 50x2,1 mm,  2,6 µm  (Phenomenex, Torrance, CA)  для Lyso</t>
  </si>
  <si>
    <t>КОЛОНКА KINETEX® 2.6 МКМ BIPHENYL 100A 100 X 2.1 MM                                 Стаціонарна фаза: біфеніл з кінцевим TMS блокуванням
Тверда основа: ядро-оболонка кремнезем
Метод розділення: хроматографія обернених фаз
Розмір частинок (мкм) - 2,6
Розмір пор (Å) - 100
Площа (кв. м/г) - 200
Ефективне вуглецеве навантаження: 11 %
Стабільність pH: не гірше 1,5-8,5
Розміри колонки: 100 х 2.1 мм</t>
  </si>
  <si>
    <t>КОЛОНКА KINETEX® 2.6 МКМ C8 100A 50 X 2.1 MM                                                             Стаціонарна фаза: C8 з TMS блокуванням
Тверда основа: ядро-оболонка кремнезем
Метод розділення: хроматографія обернених фаз
Розмір частинок (мкм) - 2,6
Розмір пор (Å) - 100
Площа (кв. м/г) - 200
Ефективне вуглецеве навантаження: 8 %
Стабільність pH: не гірше 1,5-8,5
Розмір колонки: 50 х 2.1 мм</t>
  </si>
  <si>
    <t>Amino Acid Standard, analytical standard, аналітичний стандарт, 10X1МЛ Об’єм: 10 мл. Об’єм: 10 мл
До складу входять в концентрації 2,5 мкмоль на мл у 0,1 N HCl: 
• L-аланін
• Хлористий амоній
• L-аргінін
• L-аспарагінова кислота
• L-глутамінова кислота
• Гліцин
• L-гістидин
• L-Ізолейцин
• L-лейцин
• L-лізин
• L-метіонін
• L-фенілаланін
• L-пролін
• L-серин
• L-треонін
• L-тирозин
• L-Валін;                                                                                                В концентрації 1,25 мкмоль / мл:                                                                     • L-цистин.
Температура зберігання: в межах 2-8°C</t>
  </si>
  <si>
    <t>паков</t>
  </si>
  <si>
    <t>Боратний буфер для ВЕРХ                                                                                        Фасування – 100 мл                                                                          Концентрація 0.127-0.140 M</t>
  </si>
  <si>
    <t xml:space="preserve">Borate buffer 0,4 N sn water, pH10,2 </t>
  </si>
  <si>
    <t>Вячеслав ФЕДОРОВ</t>
  </si>
  <si>
    <t xml:space="preserve">Член Комісії з реорганізації                       </t>
  </si>
  <si>
    <t xml:space="preserve"> Реагенти для лабораторії медичної генетики відділ ДСП (реагенти для Експертної діагностики неонатального скринінгу)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</si>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</sst>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₴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fill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justify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justify" vertical="center" wrapText="1"/>
    </xf>
    <xf numFmtId="0" fontId="0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5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0" fillId="0" borderId="0" xfId="0" applyFont="1" applyFill="1"/>
    <xf numFmtId="0" fontId="2" fillId="0" borderId="0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/>
    </xf>
    <xf numFmtId="0" fontId="2" fillId="0" borderId="6" xfId="1" applyFont="1" applyFill="1" applyBorder="1" applyAlignment="1">
      <alignment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justify" vertical="center"/>
    </xf>
    <xf numFmtId="0" fontId="3" fillId="0" borderId="7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Звичайний" xfId="0" builtinId="0"/>
    <cellStyle name="Звичайний 3" xfId="1" xr:uid="{36D86BF9-BA83-43E3-A47C-6DF93134E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25"/>
  <sheetViews>
    <sheetView tabSelected="1" topLeftCell="A13" workbookViewId="0">
      <selection activeCell="B2" sqref="B2:H3"/>
    </sheetView>
  </sheetViews>
  <sheetFormatPr defaultRowHeight="15" x14ac:dyDescent="0.25"/>
  <cols>
    <col min="1" max="1" width="5.140625" style="34" customWidth="1"/>
    <col min="2" max="2" width="37.7109375" style="34" customWidth="1"/>
    <col min="3" max="3" width="65" style="34" customWidth="1"/>
    <col min="4" max="4" width="13.85546875" style="34" customWidth="1"/>
    <col min="5" max="5" width="9.85546875" style="34" customWidth="1"/>
    <col min="6" max="6" width="10" style="34" customWidth="1"/>
    <col min="7" max="7" width="12.140625" style="34" customWidth="1"/>
    <col min="8" max="8" width="14.5703125" style="34" customWidth="1"/>
    <col min="9" max="9" width="13" style="34" customWidth="1"/>
    <col min="10" max="10" width="11.85546875" style="34" customWidth="1"/>
    <col min="11" max="11" width="19.140625" style="34" customWidth="1"/>
    <col min="12" max="16384" width="9.140625" style="34"/>
  </cols>
  <sheetData>
    <row r="1" spans="1:136" ht="28.5" customHeight="1" x14ac:dyDescent="0.3">
      <c r="C1" s="63" t="s">
        <v>47</v>
      </c>
      <c r="D1" s="63"/>
      <c r="E1" s="63"/>
      <c r="F1" s="63"/>
      <c r="G1" s="63"/>
      <c r="H1" s="63"/>
    </row>
    <row r="2" spans="1:136" s="5" customFormat="1" ht="15.75" customHeight="1" x14ac:dyDescent="0.25">
      <c r="A2" s="3"/>
      <c r="B2" s="62" t="s">
        <v>0</v>
      </c>
      <c r="C2" s="62"/>
      <c r="D2" s="62"/>
      <c r="E2" s="62"/>
      <c r="F2" s="62"/>
      <c r="G2" s="62"/>
      <c r="H2" s="6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136" s="5" customFormat="1" ht="31.5" customHeight="1" x14ac:dyDescent="0.25">
      <c r="A3" s="3"/>
      <c r="B3" s="62"/>
      <c r="C3" s="62"/>
      <c r="D3" s="62"/>
      <c r="E3" s="62"/>
      <c r="F3" s="62"/>
      <c r="G3" s="62"/>
      <c r="H3" s="6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</row>
    <row r="4" spans="1:136" s="5" customFormat="1" ht="22.5" customHeight="1" x14ac:dyDescent="0.25">
      <c r="A4" s="6"/>
      <c r="B4" s="61" t="s">
        <v>46</v>
      </c>
      <c r="C4" s="61"/>
      <c r="D4" s="61"/>
      <c r="E4" s="61"/>
      <c r="F4" s="61"/>
      <c r="G4" s="61"/>
      <c r="H4" s="6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</row>
    <row r="5" spans="1:136" s="9" customFormat="1" ht="39" customHeight="1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9" t="s">
        <v>11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</row>
    <row r="6" spans="1:136" s="17" customFormat="1" ht="63" customHeight="1" x14ac:dyDescent="0.25">
      <c r="A6" s="11">
        <v>1</v>
      </c>
      <c r="B6" s="12" t="s">
        <v>12</v>
      </c>
      <c r="C6" s="13" t="s">
        <v>13</v>
      </c>
      <c r="D6" s="11" t="s">
        <v>14</v>
      </c>
      <c r="E6" s="11" t="s">
        <v>18</v>
      </c>
      <c r="F6" s="12">
        <v>20</v>
      </c>
      <c r="G6" s="14">
        <v>8005.2</v>
      </c>
      <c r="H6" s="14">
        <f t="shared" ref="H6:H13" si="0">G6*F6</f>
        <v>160104</v>
      </c>
      <c r="I6" s="15">
        <v>8110</v>
      </c>
      <c r="J6" s="15">
        <f t="shared" ref="J6:J13" si="1">F6*I6</f>
        <v>162200</v>
      </c>
      <c r="K6" s="15">
        <f t="shared" ref="K6:K13" si="2">(H6+J6)/2</f>
        <v>161152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</row>
    <row r="7" spans="1:136" s="17" customFormat="1" ht="77.25" customHeight="1" x14ac:dyDescent="0.25">
      <c r="A7" s="11">
        <v>2</v>
      </c>
      <c r="B7" s="12" t="s">
        <v>16</v>
      </c>
      <c r="C7" s="13" t="s">
        <v>17</v>
      </c>
      <c r="D7" s="11" t="s">
        <v>14</v>
      </c>
      <c r="E7" s="11" t="s">
        <v>15</v>
      </c>
      <c r="F7" s="12">
        <v>2</v>
      </c>
      <c r="G7" s="18">
        <v>3129.6</v>
      </c>
      <c r="H7" s="14">
        <f t="shared" si="0"/>
        <v>6259.2</v>
      </c>
      <c r="I7" s="15">
        <v>3370</v>
      </c>
      <c r="J7" s="15">
        <f t="shared" si="1"/>
        <v>6740</v>
      </c>
      <c r="K7" s="15">
        <f t="shared" si="2"/>
        <v>6499.6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</row>
    <row r="8" spans="1:136" s="17" customFormat="1" ht="357" customHeight="1" x14ac:dyDescent="0.25">
      <c r="A8" s="11">
        <v>3</v>
      </c>
      <c r="B8" s="19" t="s">
        <v>19</v>
      </c>
      <c r="C8" s="13" t="s">
        <v>40</v>
      </c>
      <c r="D8" s="11" t="s">
        <v>14</v>
      </c>
      <c r="E8" s="11" t="s">
        <v>15</v>
      </c>
      <c r="F8" s="12">
        <v>1</v>
      </c>
      <c r="G8" s="14">
        <v>17539.2</v>
      </c>
      <c r="H8" s="14">
        <f t="shared" si="0"/>
        <v>17539.2</v>
      </c>
      <c r="I8" s="15">
        <v>18170</v>
      </c>
      <c r="J8" s="15">
        <f t="shared" si="1"/>
        <v>18170</v>
      </c>
      <c r="K8" s="15">
        <f t="shared" si="2"/>
        <v>17854.599999999999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</row>
    <row r="9" spans="1:136" s="16" customFormat="1" ht="51" customHeight="1" x14ac:dyDescent="0.25">
      <c r="A9" s="11">
        <v>4</v>
      </c>
      <c r="B9" s="12" t="s">
        <v>32</v>
      </c>
      <c r="C9" s="13" t="s">
        <v>34</v>
      </c>
      <c r="D9" s="11" t="s">
        <v>14</v>
      </c>
      <c r="E9" s="11" t="s">
        <v>41</v>
      </c>
      <c r="F9" s="12">
        <v>2</v>
      </c>
      <c r="G9" s="14">
        <v>77220</v>
      </c>
      <c r="H9" s="14">
        <f t="shared" si="0"/>
        <v>154440</v>
      </c>
      <c r="I9" s="15">
        <v>78240</v>
      </c>
      <c r="J9" s="15">
        <f t="shared" si="1"/>
        <v>156480</v>
      </c>
      <c r="K9" s="15">
        <f t="shared" si="2"/>
        <v>155460</v>
      </c>
    </row>
    <row r="10" spans="1:136" s="16" customFormat="1" ht="52.5" customHeight="1" x14ac:dyDescent="0.25">
      <c r="A10" s="11">
        <v>5</v>
      </c>
      <c r="B10" s="12" t="s">
        <v>33</v>
      </c>
      <c r="C10" s="13" t="s">
        <v>35</v>
      </c>
      <c r="D10" s="11" t="s">
        <v>14</v>
      </c>
      <c r="E10" s="11" t="s">
        <v>15</v>
      </c>
      <c r="F10" s="12">
        <v>3</v>
      </c>
      <c r="G10" s="20">
        <v>60372</v>
      </c>
      <c r="H10" s="14">
        <f t="shared" si="0"/>
        <v>181116</v>
      </c>
      <c r="I10" s="15">
        <v>60622</v>
      </c>
      <c r="J10" s="15">
        <f t="shared" si="1"/>
        <v>181866</v>
      </c>
      <c r="K10" s="15">
        <f t="shared" si="2"/>
        <v>181491</v>
      </c>
    </row>
    <row r="11" spans="1:136" s="16" customFormat="1" ht="162.75" customHeight="1" x14ac:dyDescent="0.25">
      <c r="A11" s="11">
        <v>6</v>
      </c>
      <c r="B11" s="1" t="s">
        <v>36</v>
      </c>
      <c r="C11" s="13" t="s">
        <v>38</v>
      </c>
      <c r="D11" s="11" t="s">
        <v>14</v>
      </c>
      <c r="E11" s="11" t="s">
        <v>15</v>
      </c>
      <c r="F11" s="12">
        <v>1</v>
      </c>
      <c r="G11" s="14">
        <v>67392</v>
      </c>
      <c r="H11" s="14">
        <f t="shared" si="0"/>
        <v>67392</v>
      </c>
      <c r="I11" s="15">
        <v>68230</v>
      </c>
      <c r="J11" s="15">
        <f t="shared" si="1"/>
        <v>68230</v>
      </c>
      <c r="K11" s="15">
        <f t="shared" si="2"/>
        <v>67811</v>
      </c>
    </row>
    <row r="12" spans="1:136" s="16" customFormat="1" ht="160.5" customHeight="1" x14ac:dyDescent="0.25">
      <c r="A12" s="11">
        <v>7</v>
      </c>
      <c r="B12" s="1" t="s">
        <v>37</v>
      </c>
      <c r="C12" s="13" t="s">
        <v>39</v>
      </c>
      <c r="D12" s="11" t="s">
        <v>14</v>
      </c>
      <c r="E12" s="11" t="s">
        <v>15</v>
      </c>
      <c r="F12" s="12">
        <v>1</v>
      </c>
      <c r="G12" s="14">
        <v>61279.199999999997</v>
      </c>
      <c r="H12" s="14">
        <f t="shared" si="0"/>
        <v>61279.199999999997</v>
      </c>
      <c r="I12" s="15">
        <v>62500</v>
      </c>
      <c r="J12" s="15">
        <f t="shared" si="1"/>
        <v>62500</v>
      </c>
      <c r="K12" s="15">
        <f t="shared" si="2"/>
        <v>61889.599999999999</v>
      </c>
    </row>
    <row r="13" spans="1:136" s="16" customFormat="1" ht="109.5" customHeight="1" x14ac:dyDescent="0.25">
      <c r="A13" s="11">
        <v>8</v>
      </c>
      <c r="B13" s="38" t="s">
        <v>43</v>
      </c>
      <c r="C13" s="39" t="s">
        <v>42</v>
      </c>
      <c r="D13" s="11" t="s">
        <v>14</v>
      </c>
      <c r="E13" s="11" t="s">
        <v>15</v>
      </c>
      <c r="F13" s="12">
        <v>1</v>
      </c>
      <c r="G13" s="14">
        <v>15981.6</v>
      </c>
      <c r="H13" s="14">
        <f t="shared" si="0"/>
        <v>15981.6</v>
      </c>
      <c r="I13" s="15">
        <v>16030</v>
      </c>
      <c r="J13" s="15">
        <f t="shared" si="1"/>
        <v>16030</v>
      </c>
      <c r="K13" s="15">
        <f t="shared" si="2"/>
        <v>16005.8</v>
      </c>
    </row>
    <row r="14" spans="1:136" s="28" customFormat="1" ht="27" customHeight="1" x14ac:dyDescent="0.25">
      <c r="A14" s="21"/>
      <c r="B14" s="37" t="s">
        <v>20</v>
      </c>
      <c r="C14" s="40"/>
      <c r="D14" s="22"/>
      <c r="E14" s="23"/>
      <c r="F14" s="22"/>
      <c r="G14" s="24"/>
      <c r="H14" s="25">
        <f>SUM(H6:H13)</f>
        <v>664111.19999999995</v>
      </c>
      <c r="I14" s="26"/>
      <c r="J14" s="27">
        <f>SUM(J6:J13)</f>
        <v>672216</v>
      </c>
      <c r="K14" s="27">
        <f>SUM(K6:K13)</f>
        <v>668163.6</v>
      </c>
    </row>
    <row r="15" spans="1:136" s="33" customFormat="1" ht="18" customHeight="1" x14ac:dyDescent="0.25">
      <c r="A15" s="29"/>
      <c r="B15" s="16"/>
      <c r="C15" s="36"/>
      <c r="D15" s="30"/>
      <c r="E15" s="29"/>
      <c r="F15" s="30"/>
      <c r="G15" s="31"/>
      <c r="H15" s="32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</row>
    <row r="16" spans="1:136" s="2" customFormat="1" ht="26.25" customHeight="1" x14ac:dyDescent="0.25">
      <c r="A16" s="35"/>
      <c r="B16" s="41" t="s">
        <v>21</v>
      </c>
      <c r="C16" s="42"/>
      <c r="D16" s="42"/>
      <c r="E16" s="35"/>
      <c r="F16" s="35"/>
      <c r="G16" s="35"/>
      <c r="H16" s="35"/>
    </row>
    <row r="17" spans="1:9" s="47" customFormat="1" ht="41.25" customHeight="1" x14ac:dyDescent="0.25">
      <c r="A17" s="45"/>
      <c r="B17" s="57" t="s">
        <v>45</v>
      </c>
      <c r="C17" s="57"/>
      <c r="D17" s="57"/>
      <c r="E17" s="46"/>
      <c r="F17" s="45"/>
      <c r="G17" s="45"/>
      <c r="H17" s="58" t="s">
        <v>22</v>
      </c>
      <c r="I17" s="58"/>
    </row>
    <row r="18" spans="1:9" s="2" customFormat="1" ht="16.5" customHeight="1" x14ac:dyDescent="0.25">
      <c r="A18" s="35"/>
      <c r="B18" s="41" t="s">
        <v>23</v>
      </c>
      <c r="C18" s="44"/>
      <c r="D18" s="44"/>
      <c r="E18" s="35"/>
      <c r="F18" s="35"/>
      <c r="G18" s="35"/>
      <c r="H18" s="35"/>
    </row>
    <row r="19" spans="1:9" s="47" customFormat="1" ht="43.5" customHeight="1" x14ac:dyDescent="0.25">
      <c r="A19" s="45"/>
      <c r="B19" s="48" t="s">
        <v>45</v>
      </c>
      <c r="C19" s="49"/>
      <c r="D19" s="49"/>
      <c r="E19" s="45"/>
      <c r="F19" s="45"/>
      <c r="G19" s="45"/>
      <c r="H19" s="58" t="s">
        <v>24</v>
      </c>
      <c r="I19" s="58"/>
    </row>
    <row r="20" spans="1:9" s="53" customFormat="1" ht="43.5" customHeight="1" x14ac:dyDescent="0.25">
      <c r="A20" s="50"/>
      <c r="B20" s="51" t="s">
        <v>45</v>
      </c>
      <c r="C20" s="52"/>
      <c r="D20" s="52"/>
      <c r="E20" s="50"/>
      <c r="F20" s="50"/>
      <c r="G20" s="50"/>
      <c r="H20" s="56" t="s">
        <v>44</v>
      </c>
      <c r="I20" s="56"/>
    </row>
    <row r="21" spans="1:9" s="53" customFormat="1" ht="41.25" customHeight="1" x14ac:dyDescent="0.25">
      <c r="A21" s="50"/>
      <c r="B21" s="59" t="s">
        <v>45</v>
      </c>
      <c r="C21" s="59"/>
      <c r="D21" s="59"/>
      <c r="E21" s="54"/>
      <c r="F21" s="50"/>
      <c r="G21" s="50"/>
      <c r="H21" s="56" t="s">
        <v>25</v>
      </c>
      <c r="I21" s="56"/>
    </row>
    <row r="22" spans="1:9" s="53" customFormat="1" ht="41.25" customHeight="1" x14ac:dyDescent="0.25">
      <c r="A22" s="50"/>
      <c r="B22" s="55" t="s">
        <v>26</v>
      </c>
      <c r="C22" s="55"/>
      <c r="D22" s="55"/>
      <c r="E22" s="55"/>
      <c r="F22" s="50"/>
      <c r="G22" s="50"/>
      <c r="H22" s="56" t="s">
        <v>27</v>
      </c>
      <c r="I22" s="56"/>
    </row>
    <row r="23" spans="1:9" s="53" customFormat="1" ht="34.5" customHeight="1" x14ac:dyDescent="0.25">
      <c r="A23" s="50"/>
      <c r="B23" s="60" t="s">
        <v>28</v>
      </c>
      <c r="C23" s="60"/>
      <c r="D23" s="60"/>
      <c r="E23" s="60"/>
      <c r="F23" s="50"/>
      <c r="G23" s="50"/>
      <c r="H23" s="56" t="s">
        <v>29</v>
      </c>
      <c r="I23" s="56"/>
    </row>
    <row r="24" spans="1:9" s="53" customFormat="1" ht="30.75" customHeight="1" x14ac:dyDescent="0.25">
      <c r="A24" s="50"/>
      <c r="B24" s="55" t="s">
        <v>30</v>
      </c>
      <c r="C24" s="55"/>
      <c r="D24" s="55"/>
      <c r="E24" s="50"/>
      <c r="F24" s="50"/>
      <c r="G24" s="50"/>
      <c r="H24" s="56" t="s">
        <v>31</v>
      </c>
      <c r="I24" s="56"/>
    </row>
    <row r="25" spans="1:9" s="43" customFormat="1" x14ac:dyDescent="0.25"/>
  </sheetData>
  <mergeCells count="15">
    <mergeCell ref="C1:H1"/>
    <mergeCell ref="B2:H3"/>
    <mergeCell ref="B4:H4"/>
    <mergeCell ref="B22:E22"/>
    <mergeCell ref="H22:I22"/>
    <mergeCell ref="B23:E23"/>
    <mergeCell ref="H23:I23"/>
    <mergeCell ref="B24:D24"/>
    <mergeCell ref="H24:I24"/>
    <mergeCell ref="B17:D17"/>
    <mergeCell ref="H17:I17"/>
    <mergeCell ref="H19:I19"/>
    <mergeCell ref="H20:I20"/>
    <mergeCell ref="B21:D21"/>
    <mergeCell ref="H21:I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2025-07-17T09:14:17Z</dcterms:modified>
</cp:coreProperties>
</file>