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Лена\Прозоро\ЗЦП 2025\вироби (пелюшки медичні 2)\"/>
    </mc:Choice>
  </mc:AlternateContent>
  <xr:revisionPtr revIDLastSave="0" documentId="8_{135B2A78-D749-4697-9B62-B3FEC4706F88}" xr6:coauthVersionLast="36" xr6:coauthVersionMax="36" xr10:uidLastSave="{00000000-0000-0000-0000-000000000000}"/>
  <bookViews>
    <workbookView xWindow="0" yWindow="0" windowWidth="28800" windowHeight="11475" xr2:uid="{00000000-000D-0000-FFFF-FFFF00000000}"/>
  </bookViews>
  <sheets>
    <sheet name="пелюшка" sheetId="17" r:id="rId1"/>
  </sheets>
  <definedNames>
    <definedName name="_xlnm.Print_Area" localSheetId="0">пелюшка!$A$1:$L$11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7" l="1"/>
  <c r="F6" i="17"/>
  <c r="F7" i="17"/>
  <c r="F8" i="17"/>
  <c r="F9" i="17"/>
  <c r="F3" i="17"/>
  <c r="J9" i="17" l="1"/>
  <c r="J8" i="17"/>
  <c r="J7" i="17"/>
  <c r="J3" i="17" l="1"/>
  <c r="J4" i="17"/>
  <c r="J5" i="17"/>
  <c r="J6" i="17"/>
  <c r="J10" i="17" l="1"/>
</calcChain>
</file>

<file path=xl/sharedStrings.xml><?xml version="1.0" encoding="utf-8"?>
<sst xmlns="http://schemas.openxmlformats.org/spreadsheetml/2006/main" count="56" uniqueCount="40">
  <si>
    <t>Код НК 024:2023</t>
  </si>
  <si>
    <t>Код ДК</t>
  </si>
  <si>
    <t>шт</t>
  </si>
  <si>
    <t>паков</t>
  </si>
  <si>
    <t>ВСЬОГО:</t>
  </si>
  <si>
    <t>№</t>
  </si>
  <si>
    <t>Од. вим.</t>
  </si>
  <si>
    <t>60709 - Пелюшка вбирає</t>
  </si>
  <si>
    <t>33750000-2</t>
  </si>
  <si>
    <t>https://gov.e-tender.ua/v2/ProzorroMarket/Product?id=fb8a9f37991b48c0a5fe8caef62350fa</t>
  </si>
  <si>
    <t>https://gov.e-tender.ua/v2/ProzorroMarket/Product?id=eee5de46bd404d8f85c488e00f3b98fe</t>
  </si>
  <si>
    <t>https://gov.e-tender.ua/v2/ProzorroMarket/Product?id=79e49350489148919546193857306883</t>
  </si>
  <si>
    <t>https://gov.e-tender.ua/v2/ProzorroMarket/Product?id=bc7ff051c2c64065add409db4307a916</t>
  </si>
  <si>
    <t>Пелюшка погл. 90см х 60см погл.дат. 1400 мл в уп. 30 шт.  нестерильнаГіпоалергенністьтакМатеріал
ЦелюлозаКількість одиниць в упаковці30 , штука
СтерильністьнестерильнаАбсорбуючий матеріалтак
Поглинання1400.0 , мілілітр
Довжина60 , сантиметрШирина90 , сантиметр
Адгезивний крайні</t>
  </si>
  <si>
    <t>Пелюшка поглинаюча 90см х 60см (поглинаюча здатність 840 мл) (в упаковці 10 шт.)  (целюлоза+абсорбент) нестерильнаМатеріалЦелюлоза
СтерильністьнестерильнаГіпоалергенність
такАбсорбуючий матеріалтакПоглинання840.0 , мілілітр
Кількість одиниць в упаковці10 , штукаШирина
90 , сантиметрДовжина60 , сантиметрАдгезивний крайні</t>
  </si>
  <si>
    <t>Пелюшка поглинаюча 90см х 60см (поглинаюча здатність 840 мл) (в упаковці 30 шт.)(целюлоза+абсорбент) нестерильнаМатеріал
ЦелюлозаДовжина60 , сантиметрКількість одиниць в упаковці30 , штукаШирина90 , сантиметр
Гіпоалергенністьтак
СтерильністьнестерильнаАдгезивний крайні
Поглинання840.0 , мілілітрАбсорбуючий матеріалтак</t>
  </si>
  <si>
    <t>Пелюшка поглинаюча 90см х 60см  (целюлоза+абсорбент) нестерильнаГіпоалергенність
такМатеріалЦелюлозаСтерильність
нестерильнаДовжина60 , сантиметр
Кількість одиниць в упаковці1 , штукаАбсорбуючий матеріалтакШирина90 , сантиметрАдгезивний крайні</t>
  </si>
  <si>
    <t>Пелюшка поглинаюча 90см х 60см (поглинаюча здатність 1400 мл) (в упаковці 30 шт.) (целюлоза+абсорбент) нестерильна</t>
  </si>
  <si>
    <t>Пелюшка поглинаюча 90см х 60см (поглинаюча здатність 840 мл) (в упаковці 10 шт.)  (целюлоза+абсорбент) нестерильна</t>
  </si>
  <si>
    <t>Пелюшка поглинаюча 90см х 60см (поглинаюча здатність 840 мл) (в упаковці 30 шт.)  (целюлоза+абсорбент) нестерильна</t>
  </si>
  <si>
    <t>Пелюшка поглинаюча 90см х 60см  (целюлоза+абсорбент) нестерильна</t>
  </si>
  <si>
    <t>Пелюшка поглинаюча 90см х 60см (поглинаюча здатність 840 мл) «Славна®» (целюлоза+абсорбент) стерильна</t>
  </si>
  <si>
    <t>61849 - Простирадло всмоктувальне стерильне</t>
  </si>
  <si>
    <t>https://gov.e-tender.ua/v2/ProzorroMarket/Product?id=6f891b73b2ed4809ab4e6aaa0af07098</t>
  </si>
  <si>
    <t>Пелюшка поглинаюча 90см х 60см (поглинаюча здатність 840 мл) «Славна®» (целюлоза+абсорбент) стерильна / Довжина: 60 , сантиметр; Ширина: 90 , сантиметр; Матеріал: Целюлоза; Поглинання: 840 , мілілітр; Адгезивний край: ні; Кількість одиниць в упаковці: 1 , штука; Абсорбуючий матеріал: так; Стерильність: стерильна; Гіпоалергенність: так</t>
  </si>
  <si>
    <t>Пелюшка поглинаюча 90см х 60см з адгезивним краєм (по довгій стороні) (поглинаюча здатність 840 мл) «Славна®» (целюлоза+абсорбент) стерильна</t>
  </si>
  <si>
    <t>https://gov.e-tender.ua/v2/ProzorroMarket/Product?id=bae101a58251447e8f73bc053b85a8c3</t>
  </si>
  <si>
    <t>Пелюшка поглинаюча 90см х 60см з адгезивним краєм (по довгій стороні) (поглинаюча здатність 840 мл) «Славна®» (целюлоза+абсорбент) стерильна / Поглинання: 840 , мілілітр; Кількість одиниць в упаковці: 1 , штука; Стерильність: стерильна; Матеріал: Целюлоза; Адгезивний край: так; Ширина: 90 , сантиметр; Гіпоалергенність: так; Абсорбуючий матеріал: так; Довжина: 60 , сантиметр</t>
  </si>
  <si>
    <t>Пелюшка поглинаюча 60см х 60см (поглинаюча здатність 900 мл) «Славна®» (целюлоза+абсорбент) стерильна</t>
  </si>
  <si>
    <t>https://gov.e-tender.ua/v2/ProzorroMarket/Product?id=e307f413d0e744eaafb0e9857f66ab28</t>
  </si>
  <si>
    <t>Пелюшка поглинаюча 60см х 60см (поглинаюча здатність 900 мл) «Славна®» (целюлоза+абсорбент) стерильна / Адгезивний край: ні; Абсорбуючий матеріал: так; Кількість одиниць в упаковці: 1 , штука; Довжина: 60 , сантиметр; Ширина: 60 , сантиметр; Поглинання: 900 , мілілітр; Стерильність: стерильна; Гіпоалергенність: так; Матеріал: Целюлоза</t>
  </si>
  <si>
    <t>Найменування товару з е маркету</t>
  </si>
  <si>
    <t>Посилання з е маркету</t>
  </si>
  <si>
    <t>Технічні характеристики з е маркету</t>
  </si>
  <si>
    <t>Ціна з ПДВ, грн.</t>
  </si>
  <si>
    <t>Сума з ПДВ, грн.</t>
  </si>
  <si>
    <t>К-сть спец.перех.</t>
  </si>
  <si>
    <t>К-сть трансплантац.</t>
  </si>
  <si>
    <t>Загальна к-ть</t>
  </si>
  <si>
    <t xml:space="preserve">Обгрунтування технічних, якісних і кількісних характеристик: 
на закупівлю запит ціни пропозицій по предмету
код ДК 021:2015: 33750000-2 Засоби для догляду за малюками  (пелюшки стерильні, нестерильні поглинаючі)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</si>
</sst>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 Cyr"/>
      <charset val="204"/>
    </font>
    <font>
      <b/>
      <sz val="11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21212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3" fillId="0" borderId="0"/>
    <xf numFmtId="0" fontId="4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14" fontId="7" fillId="0" borderId="1" xfId="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4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4" fontId="10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6">
    <cellStyle name="Гіперпосилання" xfId="1" builtinId="8"/>
    <cellStyle name="Звичайний" xfId="0" builtinId="0"/>
    <cellStyle name="Звичайний 2" xfId="3" xr:uid="{00000000-0005-0000-0000-000002000000}"/>
    <cellStyle name="Звичайний 2 2" xfId="2" xr:uid="{00000000-0005-0000-0000-000003000000}"/>
    <cellStyle name="Звичайний 2 2 2 2" xfId="5" xr:uid="{00000000-0005-0000-0000-000004000000}"/>
    <cellStyle name="Звичайний 6" xfId="4" xr:uid="{00000000-0005-0000-0000-000005000000}"/>
  </cellStyles>
  <dxfs count="6"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gov.e-tender.ua/v2/ProzorroMarket/Product?id=79e49350489148919546193857306883" TargetMode="External"/><Relationship Id="rId7" Type="http://schemas.openxmlformats.org/officeDocument/2006/relationships/hyperlink" Target="https://gov.e-tender.ua/v2/ProzorroMarket/Product?id=e307f413d0e744eaafb0e9857f66ab28" TargetMode="External"/><Relationship Id="rId2" Type="http://schemas.openxmlformats.org/officeDocument/2006/relationships/hyperlink" Target="https://gov.e-tender.ua/v2/ProzorroMarket/Product?id=eee5de46bd404d8f85c488e00f3b98fe" TargetMode="External"/><Relationship Id="rId1" Type="http://schemas.openxmlformats.org/officeDocument/2006/relationships/hyperlink" Target="https://gov.e-tender.ua/v2/ProzorroMarket/Product?id=fb8a9f37991b48c0a5fe8caef62350fa" TargetMode="External"/><Relationship Id="rId6" Type="http://schemas.openxmlformats.org/officeDocument/2006/relationships/hyperlink" Target="https://gov.e-tender.ua/v2/ProzorroMarket/Product?id=bae101a58251447e8f73bc053b85a8c3" TargetMode="External"/><Relationship Id="rId5" Type="http://schemas.openxmlformats.org/officeDocument/2006/relationships/hyperlink" Target="https://gov.e-tender.ua/v2/ProzorroMarket/Product?id=6f891b73b2ed4809ab4e6aaa0af07098" TargetMode="External"/><Relationship Id="rId4" Type="http://schemas.openxmlformats.org/officeDocument/2006/relationships/hyperlink" Target="https://gov.e-tender.ua/v2/ProzorroMarket/Product?id=bc7ff051c2c64065add409db4307a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"/>
  <sheetViews>
    <sheetView tabSelected="1" workbookViewId="0">
      <selection sqref="A1:L1"/>
    </sheetView>
  </sheetViews>
  <sheetFormatPr defaultRowHeight="15" x14ac:dyDescent="0.25"/>
  <cols>
    <col min="1" max="1" width="4.42578125" customWidth="1"/>
    <col min="2" max="3" width="9.140625" style="1"/>
    <col min="4" max="4" width="19.28515625" customWidth="1"/>
    <col min="5" max="7" width="7.42578125" customWidth="1"/>
    <col min="10" max="10" width="12.7109375" customWidth="1"/>
    <col min="11" max="11" width="16.7109375" style="1" customWidth="1"/>
    <col min="12" max="12" width="56.28515625" customWidth="1"/>
  </cols>
  <sheetData>
    <row r="1" spans="1:12" ht="68.25" customHeight="1" x14ac:dyDescent="0.25">
      <c r="A1" s="23" t="s">
        <v>39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38.25" x14ac:dyDescent="0.25">
      <c r="A2" s="10" t="s">
        <v>5</v>
      </c>
      <c r="B2" s="9" t="s">
        <v>0</v>
      </c>
      <c r="C2" s="9" t="s">
        <v>1</v>
      </c>
      <c r="D2" s="10" t="s">
        <v>31</v>
      </c>
      <c r="E2" s="10" t="s">
        <v>6</v>
      </c>
      <c r="F2" s="10" t="s">
        <v>36</v>
      </c>
      <c r="G2" s="10" t="s">
        <v>37</v>
      </c>
      <c r="H2" s="20" t="s">
        <v>38</v>
      </c>
      <c r="I2" s="9" t="s">
        <v>34</v>
      </c>
      <c r="J2" s="9" t="s">
        <v>35</v>
      </c>
      <c r="K2" s="10" t="s">
        <v>32</v>
      </c>
      <c r="L2" s="10" t="s">
        <v>33</v>
      </c>
    </row>
    <row r="3" spans="1:12" ht="90" x14ac:dyDescent="0.25">
      <c r="A3" s="11">
        <v>1</v>
      </c>
      <c r="B3" s="12" t="s">
        <v>7</v>
      </c>
      <c r="C3" s="12" t="s">
        <v>8</v>
      </c>
      <c r="D3" s="13" t="s">
        <v>17</v>
      </c>
      <c r="E3" s="14" t="s">
        <v>3</v>
      </c>
      <c r="F3" s="17">
        <f>H3-G3</f>
        <v>100</v>
      </c>
      <c r="G3" s="14">
        <v>100</v>
      </c>
      <c r="H3" s="21">
        <v>200</v>
      </c>
      <c r="I3" s="18">
        <v>1011</v>
      </c>
      <c r="J3" s="18">
        <f t="shared" ref="J3:J6" si="0">IFERROR(H3*I3,0)</f>
        <v>202200</v>
      </c>
      <c r="K3" s="19" t="s">
        <v>9</v>
      </c>
      <c r="L3" s="8" t="s">
        <v>13</v>
      </c>
    </row>
    <row r="4" spans="1:12" ht="90" x14ac:dyDescent="0.25">
      <c r="A4" s="11">
        <v>2</v>
      </c>
      <c r="B4" s="12" t="s">
        <v>7</v>
      </c>
      <c r="C4" s="12" t="s">
        <v>8</v>
      </c>
      <c r="D4" s="13" t="s">
        <v>18</v>
      </c>
      <c r="E4" s="14" t="s">
        <v>3</v>
      </c>
      <c r="F4" s="17">
        <f t="shared" ref="F4:F9" si="1">H4-G4</f>
        <v>500</v>
      </c>
      <c r="G4" s="14"/>
      <c r="H4" s="21">
        <v>500</v>
      </c>
      <c r="I4" s="18">
        <v>280</v>
      </c>
      <c r="J4" s="18">
        <f t="shared" si="0"/>
        <v>140000</v>
      </c>
      <c r="K4" s="19" t="s">
        <v>10</v>
      </c>
      <c r="L4" s="8" t="s">
        <v>14</v>
      </c>
    </row>
    <row r="5" spans="1:12" ht="90" x14ac:dyDescent="0.25">
      <c r="A5" s="11">
        <v>3</v>
      </c>
      <c r="B5" s="12" t="s">
        <v>7</v>
      </c>
      <c r="C5" s="12" t="s">
        <v>8</v>
      </c>
      <c r="D5" s="13" t="s">
        <v>19</v>
      </c>
      <c r="E5" s="14" t="s">
        <v>3</v>
      </c>
      <c r="F5" s="17">
        <v>200</v>
      </c>
      <c r="G5" s="14">
        <v>330</v>
      </c>
      <c r="H5" s="21">
        <v>530</v>
      </c>
      <c r="I5" s="18">
        <v>837</v>
      </c>
      <c r="J5" s="18">
        <f t="shared" si="0"/>
        <v>443610</v>
      </c>
      <c r="K5" s="19" t="s">
        <v>11</v>
      </c>
      <c r="L5" s="8" t="s">
        <v>15</v>
      </c>
    </row>
    <row r="6" spans="1:12" ht="77.25" x14ac:dyDescent="0.25">
      <c r="A6" s="11">
        <v>4</v>
      </c>
      <c r="B6" s="12" t="s">
        <v>7</v>
      </c>
      <c r="C6" s="12" t="s">
        <v>8</v>
      </c>
      <c r="D6" s="13" t="s">
        <v>20</v>
      </c>
      <c r="E6" s="14" t="s">
        <v>2</v>
      </c>
      <c r="F6" s="17">
        <f t="shared" si="1"/>
        <v>1000</v>
      </c>
      <c r="G6" s="14"/>
      <c r="H6" s="21">
        <v>1000</v>
      </c>
      <c r="I6" s="18">
        <v>39</v>
      </c>
      <c r="J6" s="18">
        <f t="shared" si="0"/>
        <v>39000</v>
      </c>
      <c r="K6" s="19" t="s">
        <v>12</v>
      </c>
      <c r="L6" s="8" t="s">
        <v>16</v>
      </c>
    </row>
    <row r="7" spans="1:12" ht="76.5" x14ac:dyDescent="0.25">
      <c r="A7" s="11">
        <v>5</v>
      </c>
      <c r="B7" s="2" t="s">
        <v>22</v>
      </c>
      <c r="C7" s="2" t="s">
        <v>8</v>
      </c>
      <c r="D7" s="3" t="s">
        <v>21</v>
      </c>
      <c r="E7" s="2" t="s">
        <v>2</v>
      </c>
      <c r="F7" s="17">
        <f t="shared" si="1"/>
        <v>1000</v>
      </c>
      <c r="G7" s="2"/>
      <c r="H7" s="22">
        <v>1000</v>
      </c>
      <c r="I7" s="4">
        <v>37</v>
      </c>
      <c r="J7" s="4">
        <f>IFERROR(H7*I7,0)</f>
        <v>37000</v>
      </c>
      <c r="K7" s="5" t="s">
        <v>23</v>
      </c>
      <c r="L7" s="3" t="s">
        <v>24</v>
      </c>
    </row>
    <row r="8" spans="1:12" ht="102" x14ac:dyDescent="0.25">
      <c r="A8" s="11">
        <v>6</v>
      </c>
      <c r="B8" s="2" t="s">
        <v>22</v>
      </c>
      <c r="C8" s="2" t="s">
        <v>8</v>
      </c>
      <c r="D8" s="3" t="s">
        <v>25</v>
      </c>
      <c r="E8" s="2" t="s">
        <v>2</v>
      </c>
      <c r="F8" s="17">
        <f t="shared" si="1"/>
        <v>2000</v>
      </c>
      <c r="G8" s="2"/>
      <c r="H8" s="22">
        <v>2000</v>
      </c>
      <c r="I8" s="4">
        <v>48</v>
      </c>
      <c r="J8" s="4">
        <f>IFERROR(H8*I8,0)</f>
        <v>96000</v>
      </c>
      <c r="K8" s="5" t="s">
        <v>26</v>
      </c>
      <c r="L8" s="3" t="s">
        <v>27</v>
      </c>
    </row>
    <row r="9" spans="1:12" ht="76.5" x14ac:dyDescent="0.25">
      <c r="A9" s="11">
        <v>7</v>
      </c>
      <c r="B9" s="2" t="s">
        <v>22</v>
      </c>
      <c r="C9" s="2" t="s">
        <v>8</v>
      </c>
      <c r="D9" s="3" t="s">
        <v>28</v>
      </c>
      <c r="E9" s="2" t="s">
        <v>2</v>
      </c>
      <c r="F9" s="17">
        <f t="shared" si="1"/>
        <v>1000</v>
      </c>
      <c r="G9" s="2"/>
      <c r="H9" s="22">
        <v>1000</v>
      </c>
      <c r="I9" s="4">
        <v>33</v>
      </c>
      <c r="J9" s="4">
        <f>IFERROR(H9*I9,0)</f>
        <v>33000</v>
      </c>
      <c r="K9" s="5" t="s">
        <v>29</v>
      </c>
      <c r="L9" s="3" t="s">
        <v>30</v>
      </c>
    </row>
    <row r="10" spans="1:12" x14ac:dyDescent="0.25">
      <c r="A10" s="15"/>
      <c r="B10" s="16"/>
      <c r="C10" s="16"/>
      <c r="D10" s="6" t="s">
        <v>4</v>
      </c>
      <c r="E10" s="11"/>
      <c r="F10" s="11"/>
      <c r="G10" s="11"/>
      <c r="H10" s="11"/>
      <c r="I10" s="11"/>
      <c r="J10" s="7">
        <f>SUM(J3:J9)</f>
        <v>990810</v>
      </c>
      <c r="K10" s="14"/>
      <c r="L10" s="15"/>
    </row>
  </sheetData>
  <mergeCells count="1">
    <mergeCell ref="A1:L1"/>
  </mergeCells>
  <conditionalFormatting sqref="C2:C6 K3:K6">
    <cfRule type="expression" dxfId="5" priority="16">
      <formula>#REF!="33750000-2"</formula>
    </cfRule>
    <cfRule type="expression" dxfId="4" priority="17">
      <formula>#REF!="33190000-8"</formula>
    </cfRule>
    <cfRule type="expression" dxfId="3" priority="18">
      <formula>#REF!="33140000-3"</formula>
    </cfRule>
  </conditionalFormatting>
  <conditionalFormatting sqref="K3:K6">
    <cfRule type="expression" dxfId="2" priority="22">
      <formula>#REF!="*"</formula>
    </cfRule>
    <cfRule type="expression" dxfId="1" priority="23">
      <formula>#REF!="+"</formula>
    </cfRule>
    <cfRule type="expression" dxfId="0" priority="24">
      <formula>#REF!="-"</formula>
    </cfRule>
  </conditionalFormatting>
  <hyperlinks>
    <hyperlink ref="K3" r:id="rId1" xr:uid="{00000000-0004-0000-0100-000000000000}"/>
    <hyperlink ref="K4" r:id="rId2" xr:uid="{00000000-0004-0000-0100-000001000000}"/>
    <hyperlink ref="K5" r:id="rId3" xr:uid="{00000000-0004-0000-0100-000002000000}"/>
    <hyperlink ref="K6" r:id="rId4" xr:uid="{00000000-0004-0000-0100-000003000000}"/>
    <hyperlink ref="K7" r:id="rId5" xr:uid="{00000000-0004-0000-0100-000004000000}"/>
    <hyperlink ref="K8" r:id="rId6" xr:uid="{00000000-0004-0000-0100-000005000000}"/>
    <hyperlink ref="K9" r:id="rId7" xr:uid="{00000000-0004-0000-0100-000006000000}"/>
  </hyperlinks>
  <pageMargins left="0.7" right="0.7" top="0.75" bottom="0.75" header="0.3" footer="0.3"/>
  <pageSetup paperSize="9" scale="75" orientation="landscape" copies="2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пелюшка</vt:lpstr>
      <vt:lpstr>пелюшка!Область_друку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UserPC</dc:creator>
  <cp:lastModifiedBy>User</cp:lastModifiedBy>
  <cp:lastPrinted>2025-07-09T11:06:14Z</cp:lastPrinted>
  <dcterms:created xsi:type="dcterms:W3CDTF">2025-04-16T08:22:39Z</dcterms:created>
  <dcterms:modified xsi:type="dcterms:W3CDTF">2025-08-12T08:20:12Z</dcterms:modified>
</cp:coreProperties>
</file>