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FLASH DRIVE\Відкриті торги 2025 з особливостями\2220\Пластик Генетика спец мікропробірки типу Епиндорф  ДСП 3 нам 27000,00\"/>
    </mc:Choice>
  </mc:AlternateContent>
  <xr:revisionPtr revIDLastSave="0" documentId="13_ncr:1_{B75B8452-A34F-463B-A536-E1E221490693}" xr6:coauthVersionLast="36" xr6:coauthVersionMax="37" xr10:uidLastSave="{00000000-0000-0000-0000-000000000000}"/>
  <bookViews>
    <workbookView xWindow="0" yWindow="0" windowWidth="28800" windowHeight="12225" tabRatio="500" xr2:uid="{00000000-000D-0000-FFFF-FFFF00000000}"/>
  </bookViews>
  <sheets>
    <sheet name="ЗВЕДЕНА пробірки" sheetId="3" r:id="rId1"/>
  </sheets>
  <calcPr calcId="191029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L7" i="3" l="1"/>
  <c r="L8" i="3"/>
  <c r="L6" i="3"/>
  <c r="K8" i="3"/>
  <c r="J8" i="3"/>
  <c r="H8" i="3"/>
  <c r="K7" i="3"/>
  <c r="J7" i="3"/>
  <c r="H7" i="3"/>
  <c r="K6" i="3"/>
  <c r="J6" i="3"/>
  <c r="H6" i="3"/>
  <c r="M6" i="3" s="1"/>
  <c r="M7" i="3" l="1"/>
  <c r="M8" i="3"/>
  <c r="J9" i="3"/>
  <c r="M9" i="3"/>
  <c r="H9" i="3"/>
</calcChain>
</file>

<file path=xl/sharedStrings.xml><?xml version="1.0" encoding="utf-8"?>
<sst xmlns="http://schemas.openxmlformats.org/spreadsheetml/2006/main" count="47" uniqueCount="41">
  <si>
    <t>№</t>
  </si>
  <si>
    <t>Міжнародна непатентована назва лікарського засобу / Назва медичного виробу</t>
  </si>
  <si>
    <t xml:space="preserve">Мікропробірка 1,5 мл тип Eppendorf ПП, діаметр 10x40 з пробкою градуйована 500 шт/уп, ПЦР, поверхня «premium surface», 25000g, терморезистентна, вільні від ДНК і РНК </t>
  </si>
  <si>
    <t xml:space="preserve">Мікропробірка в стрипі по 8 шт, 0,2 мл ПЦР, ПП, з пробкою вільні від ДНК і РНК, в стрипах з плоскими кришками прикріпленними на кожну пробірку, 120 стр./уп. </t>
  </si>
  <si>
    <t>120 стр/пак</t>
  </si>
  <si>
    <t>Ціна 1 за упак. грн</t>
  </si>
  <si>
    <t>Загальна вартість 1 грн</t>
  </si>
  <si>
    <t>Ціна 2 за упак. грн</t>
  </si>
  <si>
    <t>Загальна вартість 2 грн</t>
  </si>
  <si>
    <t>Ціна середня за упак. грн</t>
  </si>
  <si>
    <t xml:space="preserve">Мікропробірки 1,5 мл з кришками з защіпкою!!! 500/уп, ПЦР, 30000g </t>
  </si>
  <si>
    <t>МТВ</t>
  </si>
  <si>
    <t>Код НК</t>
  </si>
  <si>
    <t>Од. виміру</t>
  </si>
  <si>
    <t>К-сть</t>
  </si>
  <si>
    <t>ІНФОРМАЦІЯ
 про необхідні технічні, якісні та кількісні характеристики предмету закупівлі</t>
  </si>
  <si>
    <t xml:space="preserve">Медичні матеріали для лабораторії медичної генетики відділ ДСП. ДК 021:2015 –33190000-8 - Медичне обладнання та вироби медичного призначення різні </t>
  </si>
  <si>
    <t>37563 Пробірка для збору зразків крові не вакуумна без домішок IVD</t>
  </si>
  <si>
    <t>Голова робочої групи</t>
  </si>
  <si>
    <t>Тетяна ІВАНОВА</t>
  </si>
  <si>
    <t>Члени робочої групи:</t>
  </si>
  <si>
    <t>Сергій ЧЕРНИШУК</t>
  </si>
  <si>
    <t>Володимир СОВА</t>
  </si>
  <si>
    <t>Завідувач відділом імуногістохімічних досліджень дитячого патологоанатомічного відділення</t>
  </si>
  <si>
    <t>Ольга ВИСТАВНИХ</t>
  </si>
  <si>
    <t>Завідувач Українським Референс-центром з клінічної лабораторної діагностики та метрології</t>
  </si>
  <si>
    <t>Вікторія ЯНОВСЬКА</t>
  </si>
  <si>
    <t>Завідувач лабораторії медичної генетики СМГЦ</t>
  </si>
  <si>
    <t>Наталія ОЛЬХОВИЧ</t>
  </si>
  <si>
    <t>500шт/пак</t>
  </si>
  <si>
    <t>https://gov.e-tender.ua/v2/ProzorroMarket/Product?id=aa9111544cc8480fb99af809ddcb125a</t>
  </si>
  <si>
    <t>https://gov.e-tender.ua/v2/ProzorroMarket/Product?id=7b6bb969389c42fb80dcd332b761c297</t>
  </si>
  <si>
    <t>https://gov.e-tender.ua/v2/ProzorroMarket/Product?id=54d310b6dab246249c31f324c8125fc5</t>
  </si>
  <si>
    <t xml:space="preserve"> Мікроцентрифужна пробірка з кришкою,  із прозорого поліпропілену об'єм 1,5мл, ,з замком, термостійка, прозора,градуйована, з полем для запису,, вільні від ДНК, РНК, ДНКаз, РНКаз, пірогенів, без АТФ, ендотоксинів, для IVD Упаковка не більше 500 шт. Центрифугування: макс RCF 30 000g .                                                                                                                    </t>
  </si>
  <si>
    <t xml:space="preserve">Мікропробірка в стрипі по 8 шт, 0,2 мл ПЦР, ПП, з пробкою вільні від ДНК і РНК, в стрипах з плоскими кришками прикріпленними на кожну пробірку, 120 стр./уп.                                                                               </t>
  </si>
  <si>
    <t>Середня ціна</t>
  </si>
  <si>
    <t>Середня вартість</t>
  </si>
  <si>
    <t xml:space="preserve">Член Комісії з реорганізації                       </t>
  </si>
  <si>
    <t>Вячеслав ФЕДОРОВ</t>
  </si>
  <si>
    <r>
      <t xml:space="preserve">Мікропробірка 1,5 мл тип Eppendorf ПП, діаметр 10x40 з пробкою градуйована 500 шт/уп, ПЦР, поверхня «premium surface», 25000g, терморезистентна, вільні від ДНК і РНК, для IVD
</t>
    </r>
    <r>
      <rPr>
        <b/>
        <sz val="12"/>
        <color rgb="FF000000"/>
        <rFont val="Times New Roman"/>
        <family val="1"/>
        <charset val="204"/>
      </rPr>
      <t xml:space="preserve"> </t>
    </r>
  </si>
  <si>
    <t>ОБГРУНТУВАННЯ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</si>
</sst>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₴"/>
  </numFmts>
  <fonts count="18" x14ac:knownFonts="1">
    <font>
      <sz val="11"/>
      <color rgb="FF000000"/>
      <name val="Calibri"/>
      <charset val="1"/>
    </font>
    <font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theme="1"/>
      <name val="Calibri"/>
      <family val="2"/>
      <charset val="204"/>
    </font>
    <font>
      <u/>
      <sz val="10"/>
      <color rgb="FF0000FF"/>
      <name val="Arial"/>
      <family val="2"/>
      <charset val="204"/>
    </font>
    <font>
      <u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  <font>
      <b/>
      <sz val="14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6" fillId="0" borderId="0"/>
  </cellStyleXfs>
  <cellXfs count="55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4" fillId="0" borderId="0" xfId="0" applyFont="1" applyFill="1" applyBorder="1" applyAlignment="1">
      <alignment horizontal="justify" vertical="center" wrapText="1"/>
    </xf>
    <xf numFmtId="0" fontId="4" fillId="0" borderId="0" xfId="0" applyFont="1" applyFill="1" applyAlignment="1">
      <alignment horizontal="justify" vertical="center" wrapText="1"/>
    </xf>
    <xf numFmtId="0" fontId="5" fillId="0" borderId="1" xfId="0" applyFont="1" applyFill="1" applyBorder="1" applyAlignment="1">
      <alignment horizontal="left" vertical="center" wrapText="1"/>
    </xf>
    <xf numFmtId="4" fontId="7" fillId="0" borderId="2" xfId="0" applyNumberFormat="1" applyFont="1" applyBorder="1" applyAlignment="1">
      <alignment horizontal="center"/>
    </xf>
    <xf numFmtId="0" fontId="1" fillId="0" borderId="0" xfId="0" applyFont="1" applyAlignment="1">
      <alignment vertical="center"/>
    </xf>
    <xf numFmtId="0" fontId="4" fillId="0" borderId="0" xfId="0" applyFont="1" applyFill="1" applyBorder="1" applyAlignment="1">
      <alignment horizontal="justify" vertical="center"/>
    </xf>
    <xf numFmtId="0" fontId="2" fillId="0" borderId="0" xfId="0" applyFont="1" applyAlignment="1"/>
    <xf numFmtId="0" fontId="8" fillId="0" borderId="0" xfId="0" applyFont="1" applyAlignment="1">
      <alignment wrapText="1"/>
    </xf>
    <xf numFmtId="0" fontId="9" fillId="0" borderId="0" xfId="1" applyFont="1" applyFill="1" applyBorder="1" applyAlignment="1">
      <alignment horizontal="center" vertical="center" wrapText="1"/>
    </xf>
    <xf numFmtId="0" fontId="10" fillId="0" borderId="0" xfId="1" applyFont="1" applyFill="1" applyBorder="1" applyAlignment="1">
      <alignment vertical="center" wrapText="1"/>
    </xf>
    <xf numFmtId="0" fontId="9" fillId="0" borderId="0" xfId="1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justify" vertical="center"/>
    </xf>
    <xf numFmtId="0" fontId="10" fillId="0" borderId="3" xfId="1" applyFont="1" applyFill="1" applyBorder="1" applyAlignment="1">
      <alignment horizontal="center" vertical="center" wrapText="1"/>
    </xf>
    <xf numFmtId="0" fontId="11" fillId="0" borderId="3" xfId="1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justify" vertical="center"/>
    </xf>
    <xf numFmtId="0" fontId="10" fillId="0" borderId="0" xfId="1" applyFont="1" applyFill="1" applyBorder="1" applyAlignment="1">
      <alignment horizontal="center" vertical="center" wrapText="1"/>
    </xf>
    <xf numFmtId="0" fontId="10" fillId="0" borderId="0" xfId="1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justify" vertical="center"/>
    </xf>
    <xf numFmtId="0" fontId="10" fillId="0" borderId="3" xfId="1" applyFont="1" applyFill="1" applyBorder="1" applyAlignment="1">
      <alignment vertical="center" wrapText="1"/>
    </xf>
    <xf numFmtId="0" fontId="10" fillId="0" borderId="3" xfId="1" applyFont="1" applyFill="1" applyBorder="1" applyAlignment="1">
      <alignment horizontal="left" vertical="center" wrapText="1"/>
    </xf>
    <xf numFmtId="0" fontId="10" fillId="0" borderId="4" xfId="1" applyFont="1" applyFill="1" applyBorder="1" applyAlignment="1">
      <alignment horizontal="center" vertical="center" wrapText="1"/>
    </xf>
    <xf numFmtId="0" fontId="10" fillId="0" borderId="4" xfId="1" applyFont="1" applyFill="1" applyBorder="1" applyAlignment="1">
      <alignment vertical="center" wrapText="1"/>
    </xf>
    <xf numFmtId="0" fontId="10" fillId="0" borderId="4" xfId="1" applyFont="1" applyFill="1" applyBorder="1" applyAlignment="1">
      <alignment horizontal="left" vertical="center" wrapText="1"/>
    </xf>
    <xf numFmtId="0" fontId="10" fillId="0" borderId="4" xfId="0" applyFont="1" applyFill="1" applyBorder="1" applyAlignment="1">
      <alignment horizontal="justify" vertical="center"/>
    </xf>
    <xf numFmtId="0" fontId="9" fillId="0" borderId="4" xfId="1" applyFont="1" applyFill="1" applyBorder="1" applyAlignment="1">
      <alignment horizontal="center" vertical="center" wrapText="1"/>
    </xf>
    <xf numFmtId="0" fontId="11" fillId="0" borderId="4" xfId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justify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164" fontId="1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0" fontId="7" fillId="0" borderId="2" xfId="0" applyFont="1" applyBorder="1" applyAlignment="1">
      <alignment horizontal="center" vertical="top"/>
    </xf>
    <xf numFmtId="0" fontId="7" fillId="0" borderId="2" xfId="0" applyFont="1" applyBorder="1" applyAlignment="1">
      <alignment horizontal="center"/>
    </xf>
    <xf numFmtId="4" fontId="7" fillId="0" borderId="2" xfId="0" applyNumberFormat="1" applyFont="1" applyBorder="1"/>
    <xf numFmtId="4" fontId="15" fillId="0" borderId="2" xfId="0" applyNumberFormat="1" applyFont="1" applyBorder="1"/>
    <xf numFmtId="0" fontId="5" fillId="0" borderId="0" xfId="0" applyFont="1" applyAlignment="1">
      <alignment vertical="center"/>
    </xf>
    <xf numFmtId="2" fontId="14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0" fillId="0" borderId="4" xfId="1" applyFont="1" applyFill="1" applyBorder="1" applyAlignment="1">
      <alignment horizontal="left" vertical="center" wrapText="1"/>
    </xf>
    <xf numFmtId="0" fontId="10" fillId="0" borderId="4" xfId="1" applyFont="1" applyFill="1" applyBorder="1" applyAlignment="1">
      <alignment horizontal="left" vertical="top" wrapText="1"/>
    </xf>
    <xf numFmtId="0" fontId="10" fillId="0" borderId="3" xfId="1" applyFont="1" applyFill="1" applyBorder="1" applyAlignment="1">
      <alignment horizontal="left" vertical="center" wrapText="1"/>
    </xf>
    <xf numFmtId="0" fontId="10" fillId="0" borderId="4" xfId="1" applyFont="1" applyFill="1" applyBorder="1" applyAlignment="1">
      <alignment horizontal="left" wrapText="1"/>
    </xf>
    <xf numFmtId="0" fontId="10" fillId="0" borderId="4" xfId="1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wrapText="1"/>
    </xf>
    <xf numFmtId="0" fontId="13" fillId="0" borderId="0" xfId="0" applyFont="1" applyFill="1" applyBorder="1" applyAlignment="1">
      <alignment horizontal="center" vertical="top" wrapText="1"/>
    </xf>
    <xf numFmtId="0" fontId="10" fillId="0" borderId="3" xfId="1" applyFont="1" applyFill="1" applyBorder="1" applyAlignment="1">
      <alignment horizontal="left" vertical="top" wrapText="1"/>
    </xf>
    <xf numFmtId="0" fontId="10" fillId="0" borderId="3" xfId="1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wrapText="1"/>
    </xf>
    <xf numFmtId="0" fontId="14" fillId="0" borderId="1" xfId="0" applyFont="1" applyBorder="1" applyAlignment="1">
      <alignment horizontal="center" vertical="center"/>
    </xf>
  </cellXfs>
  <cellStyles count="3">
    <cellStyle name="Звичайний" xfId="0" builtinId="0"/>
    <cellStyle name="Звичайний 3" xfId="1" xr:uid="{CFAE88B1-1BEC-460C-8F08-B46D4D3C7B04}"/>
    <cellStyle name="Обычный_Включені до переліку 3" xfId="2" xr:uid="{A75A9089-F53C-4B53-9DFA-AA212BD2695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gov.e-tender.ua/v2/ProzorroMarket/Product?id=54d310b6dab246249c31f324c8125fc5" TargetMode="External"/><Relationship Id="rId2" Type="http://schemas.openxmlformats.org/officeDocument/2006/relationships/hyperlink" Target="https://gov.e-tender.ua/v2/ProzorroMarket/Product?id=7b6bb969389c42fb80dcd332b761c297" TargetMode="External"/><Relationship Id="rId1" Type="http://schemas.openxmlformats.org/officeDocument/2006/relationships/hyperlink" Target="https://gov.e-tender.ua/v2/ProzorroMarket/Product?id=aa9111544cc8480fb99af809ddcb125a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V19"/>
  <sheetViews>
    <sheetView tabSelected="1" zoomScale="75" zoomScaleNormal="75" workbookViewId="0">
      <selection activeCell="A5" sqref="A5:F8"/>
    </sheetView>
  </sheetViews>
  <sheetFormatPr defaultRowHeight="15" x14ac:dyDescent="0.25"/>
  <cols>
    <col min="1" max="1" width="7.5703125" style="1" bestFit="1" customWidth="1"/>
    <col min="2" max="2" width="43.85546875" style="2"/>
    <col min="3" max="3" width="69.5703125" style="2" customWidth="1"/>
    <col min="4" max="4" width="21" style="1" customWidth="1"/>
    <col min="5" max="5" width="12.5703125" style="1"/>
    <col min="6" max="6" width="10.42578125" style="1" customWidth="1"/>
    <col min="7" max="7" width="10.28515625" style="1" bestFit="1" customWidth="1"/>
    <col min="8" max="8" width="12.85546875" style="1" customWidth="1"/>
    <col min="9" max="9" width="9.5703125" style="1" bestFit="1" customWidth="1"/>
    <col min="10" max="10" width="11.5703125" style="1" bestFit="1" customWidth="1"/>
    <col min="11" max="11" width="12.7109375" style="1" bestFit="1" customWidth="1"/>
    <col min="12" max="12" width="17.28515625" style="1" customWidth="1"/>
    <col min="13" max="13" width="17.7109375" style="1" customWidth="1"/>
    <col min="14" max="14" width="27" style="9" customWidth="1"/>
    <col min="15" max="16384" width="9.140625" style="1"/>
  </cols>
  <sheetData>
    <row r="1" spans="1:74" ht="27.75" customHeight="1" x14ac:dyDescent="0.3">
      <c r="C1" s="52" t="s">
        <v>40</v>
      </c>
      <c r="D1" s="53"/>
      <c r="E1" s="53"/>
      <c r="F1" s="53"/>
      <c r="G1" s="53"/>
    </row>
    <row r="2" spans="1:74" s="4" customFormat="1" ht="15.75" customHeight="1" x14ac:dyDescent="0.25">
      <c r="A2" s="29"/>
      <c r="B2" s="48" t="s">
        <v>15</v>
      </c>
      <c r="C2" s="48"/>
      <c r="D2" s="48"/>
      <c r="E2" s="48"/>
      <c r="F2" s="48"/>
      <c r="G2" s="48"/>
      <c r="H2" s="48"/>
      <c r="I2" s="30"/>
      <c r="J2" s="30"/>
      <c r="K2" s="30"/>
      <c r="L2" s="30"/>
      <c r="M2" s="30"/>
      <c r="N2" s="8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</row>
    <row r="3" spans="1:74" s="4" customFormat="1" ht="31.5" customHeight="1" x14ac:dyDescent="0.25">
      <c r="A3" s="29"/>
      <c r="B3" s="48"/>
      <c r="C3" s="48"/>
      <c r="D3" s="48"/>
      <c r="E3" s="48"/>
      <c r="F3" s="48"/>
      <c r="G3" s="48"/>
      <c r="H3" s="48"/>
      <c r="I3" s="30"/>
      <c r="J3" s="30"/>
      <c r="K3" s="30"/>
      <c r="L3" s="30"/>
      <c r="M3" s="30"/>
      <c r="N3" s="8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</row>
    <row r="4" spans="1:74" s="4" customFormat="1" ht="36.75" customHeight="1" x14ac:dyDescent="0.25">
      <c r="A4" s="29"/>
      <c r="B4" s="49" t="s">
        <v>16</v>
      </c>
      <c r="C4" s="49"/>
      <c r="D4" s="49"/>
      <c r="E4" s="49"/>
      <c r="F4" s="49"/>
      <c r="G4" s="49"/>
      <c r="H4" s="49"/>
      <c r="I4" s="30"/>
      <c r="J4" s="30"/>
      <c r="K4" s="30"/>
      <c r="L4" s="30"/>
      <c r="M4" s="30"/>
      <c r="N4" s="8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</row>
    <row r="5" spans="1:74" s="7" customFormat="1" ht="52.5" customHeight="1" x14ac:dyDescent="0.25">
      <c r="A5" s="54" t="s">
        <v>0</v>
      </c>
      <c r="B5" s="31" t="s">
        <v>1</v>
      </c>
      <c r="C5" s="32" t="s">
        <v>11</v>
      </c>
      <c r="D5" s="32" t="s">
        <v>12</v>
      </c>
      <c r="E5" s="32" t="s">
        <v>13</v>
      </c>
      <c r="F5" s="33" t="s">
        <v>14</v>
      </c>
      <c r="G5" s="31" t="s">
        <v>5</v>
      </c>
      <c r="H5" s="31" t="s">
        <v>6</v>
      </c>
      <c r="I5" s="31" t="s">
        <v>7</v>
      </c>
      <c r="J5" s="31" t="s">
        <v>8</v>
      </c>
      <c r="K5" s="31" t="s">
        <v>9</v>
      </c>
      <c r="L5" s="31" t="s">
        <v>35</v>
      </c>
      <c r="M5" s="31" t="s">
        <v>36</v>
      </c>
    </row>
    <row r="6" spans="1:74" s="7" customFormat="1" ht="97.5" customHeight="1" x14ac:dyDescent="0.25">
      <c r="A6" s="34">
        <v>1</v>
      </c>
      <c r="B6" s="35" t="s">
        <v>10</v>
      </c>
      <c r="C6" s="35" t="s">
        <v>33</v>
      </c>
      <c r="D6" s="5" t="s">
        <v>17</v>
      </c>
      <c r="E6" s="36" t="s">
        <v>29</v>
      </c>
      <c r="F6" s="37">
        <v>2</v>
      </c>
      <c r="G6" s="6">
        <v>960</v>
      </c>
      <c r="H6" s="38">
        <f t="shared" ref="H6:H8" si="0">F6*G6</f>
        <v>1920</v>
      </c>
      <c r="I6" s="6">
        <v>980</v>
      </c>
      <c r="J6" s="39">
        <f t="shared" ref="J6:J8" si="1">F6*I6</f>
        <v>1960</v>
      </c>
      <c r="K6" s="39">
        <f t="shared" ref="K6:K8" si="2">(G6+I6)/2</f>
        <v>970</v>
      </c>
      <c r="L6" s="39">
        <f>(G6+I6)/2</f>
        <v>970</v>
      </c>
      <c r="M6" s="39">
        <f>(H6+J6)/2</f>
        <v>1940</v>
      </c>
      <c r="N6" s="10" t="s">
        <v>30</v>
      </c>
    </row>
    <row r="7" spans="1:74" s="7" customFormat="1" ht="86.25" customHeight="1" x14ac:dyDescent="0.25">
      <c r="A7" s="34">
        <v>2</v>
      </c>
      <c r="B7" s="35" t="s">
        <v>2</v>
      </c>
      <c r="C7" s="35" t="s">
        <v>39</v>
      </c>
      <c r="D7" s="5" t="s">
        <v>17</v>
      </c>
      <c r="E7" s="36" t="s">
        <v>29</v>
      </c>
      <c r="F7" s="37">
        <v>5</v>
      </c>
      <c r="G7" s="6">
        <v>370</v>
      </c>
      <c r="H7" s="38">
        <f t="shared" si="0"/>
        <v>1850</v>
      </c>
      <c r="I7" s="6">
        <v>380</v>
      </c>
      <c r="J7" s="39">
        <f t="shared" si="1"/>
        <v>1900</v>
      </c>
      <c r="K7" s="39">
        <f t="shared" si="2"/>
        <v>375</v>
      </c>
      <c r="L7" s="39">
        <f t="shared" ref="L7:L8" si="3">(G7+I7)/2</f>
        <v>375</v>
      </c>
      <c r="M7" s="39">
        <f t="shared" ref="M7:M8" si="4">(H7+J7)/2</f>
        <v>1875</v>
      </c>
      <c r="N7" s="10" t="s">
        <v>31</v>
      </c>
    </row>
    <row r="8" spans="1:74" s="7" customFormat="1" ht="92.25" customHeight="1" x14ac:dyDescent="0.25">
      <c r="A8" s="34">
        <v>3</v>
      </c>
      <c r="B8" s="35" t="s">
        <v>3</v>
      </c>
      <c r="C8" s="35" t="s">
        <v>34</v>
      </c>
      <c r="D8" s="5" t="s">
        <v>17</v>
      </c>
      <c r="E8" s="36" t="s">
        <v>4</v>
      </c>
      <c r="F8" s="37">
        <v>5</v>
      </c>
      <c r="G8" s="6">
        <v>4600</v>
      </c>
      <c r="H8" s="38">
        <f t="shared" si="0"/>
        <v>23000</v>
      </c>
      <c r="I8" s="6">
        <v>4650</v>
      </c>
      <c r="J8" s="39">
        <f t="shared" si="1"/>
        <v>23250</v>
      </c>
      <c r="K8" s="39">
        <f t="shared" si="2"/>
        <v>4625</v>
      </c>
      <c r="L8" s="39">
        <f t="shared" si="3"/>
        <v>4625</v>
      </c>
      <c r="M8" s="39">
        <f t="shared" si="4"/>
        <v>23125</v>
      </c>
      <c r="N8" s="10" t="s">
        <v>32</v>
      </c>
    </row>
    <row r="9" spans="1:74" s="2" customFormat="1" ht="28.5" customHeight="1" x14ac:dyDescent="0.25">
      <c r="A9" s="40"/>
      <c r="B9" s="40"/>
      <c r="C9" s="40"/>
      <c r="D9" s="40"/>
      <c r="E9" s="40"/>
      <c r="F9" s="40"/>
      <c r="G9" s="40"/>
      <c r="H9" s="41">
        <f>SUM(H6:H8)</f>
        <v>26770</v>
      </c>
      <c r="I9" s="42"/>
      <c r="J9" s="41">
        <f>SUM(J6:J8)</f>
        <v>27110</v>
      </c>
      <c r="K9" s="42"/>
      <c r="L9" s="42"/>
      <c r="M9" s="41">
        <f>SUM(M6:M8)</f>
        <v>26940</v>
      </c>
    </row>
    <row r="11" spans="1:74" s="14" customFormat="1" ht="26.25" customHeight="1" x14ac:dyDescent="0.25">
      <c r="A11" s="11"/>
      <c r="B11" s="12" t="s">
        <v>18</v>
      </c>
      <c r="C11" s="13"/>
      <c r="D11" s="13"/>
      <c r="E11" s="11"/>
      <c r="F11" s="11"/>
      <c r="G11" s="11"/>
      <c r="H11" s="11"/>
    </row>
    <row r="12" spans="1:74" s="17" customFormat="1" ht="41.25" customHeight="1" x14ac:dyDescent="0.25">
      <c r="A12" s="15"/>
      <c r="B12" s="50" t="s">
        <v>37</v>
      </c>
      <c r="C12" s="50"/>
      <c r="D12" s="50"/>
      <c r="E12" s="16"/>
      <c r="F12" s="15"/>
      <c r="G12" s="15"/>
      <c r="H12" s="51" t="s">
        <v>19</v>
      </c>
      <c r="I12" s="51"/>
      <c r="J12" s="51"/>
    </row>
    <row r="13" spans="1:74" s="20" customFormat="1" ht="16.5" customHeight="1" x14ac:dyDescent="0.25">
      <c r="A13" s="18"/>
      <c r="B13" s="12" t="s">
        <v>20</v>
      </c>
      <c r="C13" s="19"/>
      <c r="D13" s="19"/>
      <c r="E13" s="18"/>
      <c r="F13" s="18"/>
      <c r="G13" s="18"/>
      <c r="H13" s="18"/>
    </row>
    <row r="14" spans="1:74" s="17" customFormat="1" ht="43.5" customHeight="1" x14ac:dyDescent="0.25">
      <c r="A14" s="15"/>
      <c r="B14" s="21" t="s">
        <v>37</v>
      </c>
      <c r="C14" s="22"/>
      <c r="D14" s="22"/>
      <c r="E14" s="15"/>
      <c r="F14" s="15"/>
      <c r="G14" s="15"/>
      <c r="H14" s="51" t="s">
        <v>21</v>
      </c>
      <c r="I14" s="51"/>
      <c r="J14" s="51"/>
    </row>
    <row r="15" spans="1:74" s="26" customFormat="1" ht="43.5" customHeight="1" x14ac:dyDescent="0.25">
      <c r="A15" s="23"/>
      <c r="B15" s="24" t="s">
        <v>37</v>
      </c>
      <c r="C15" s="25"/>
      <c r="D15" s="25"/>
      <c r="E15" s="23"/>
      <c r="F15" s="23"/>
      <c r="G15" s="23"/>
      <c r="H15" s="47" t="s">
        <v>38</v>
      </c>
      <c r="I15" s="47"/>
      <c r="J15" s="47"/>
    </row>
    <row r="16" spans="1:74" s="26" customFormat="1" ht="41.25" customHeight="1" x14ac:dyDescent="0.25">
      <c r="A16" s="27"/>
      <c r="B16" s="44" t="s">
        <v>37</v>
      </c>
      <c r="C16" s="44"/>
      <c r="D16" s="44"/>
      <c r="E16" s="28"/>
      <c r="F16" s="23"/>
      <c r="G16" s="23"/>
      <c r="H16" s="47" t="s">
        <v>22</v>
      </c>
      <c r="I16" s="47"/>
      <c r="J16" s="47"/>
    </row>
    <row r="17" spans="1:10" s="17" customFormat="1" ht="41.25" customHeight="1" x14ac:dyDescent="0.25">
      <c r="A17" s="15"/>
      <c r="B17" s="45" t="s">
        <v>23</v>
      </c>
      <c r="C17" s="45"/>
      <c r="D17" s="45"/>
      <c r="E17" s="45"/>
      <c r="F17" s="15"/>
      <c r="G17" s="15"/>
      <c r="H17" s="47" t="s">
        <v>24</v>
      </c>
      <c r="I17" s="47"/>
      <c r="J17" s="47"/>
    </row>
    <row r="18" spans="1:10" s="26" customFormat="1" ht="44.25" customHeight="1" x14ac:dyDescent="0.3">
      <c r="A18" s="23"/>
      <c r="B18" s="46" t="s">
        <v>25</v>
      </c>
      <c r="C18" s="46"/>
      <c r="D18" s="46"/>
      <c r="E18" s="46"/>
      <c r="F18" s="23"/>
      <c r="G18" s="23"/>
      <c r="H18" s="47" t="s">
        <v>26</v>
      </c>
      <c r="I18" s="47"/>
      <c r="J18" s="47"/>
    </row>
    <row r="19" spans="1:10" s="26" customFormat="1" ht="30.75" customHeight="1" x14ac:dyDescent="0.25">
      <c r="A19" s="23"/>
      <c r="B19" s="43" t="s">
        <v>27</v>
      </c>
      <c r="C19" s="43"/>
      <c r="D19" s="43"/>
      <c r="E19" s="23"/>
      <c r="F19" s="23"/>
      <c r="G19" s="23"/>
      <c r="H19" s="47" t="s">
        <v>28</v>
      </c>
      <c r="I19" s="47"/>
      <c r="J19" s="47"/>
    </row>
  </sheetData>
  <mergeCells count="15">
    <mergeCell ref="C1:G1"/>
    <mergeCell ref="B2:H3"/>
    <mergeCell ref="B4:H4"/>
    <mergeCell ref="B12:D12"/>
    <mergeCell ref="H14:J14"/>
    <mergeCell ref="H15:J15"/>
    <mergeCell ref="H12:J12"/>
    <mergeCell ref="B19:D19"/>
    <mergeCell ref="B16:D16"/>
    <mergeCell ref="B17:E17"/>
    <mergeCell ref="B18:E18"/>
    <mergeCell ref="H16:J16"/>
    <mergeCell ref="H17:J17"/>
    <mergeCell ref="H18:J18"/>
    <mergeCell ref="H19:J19"/>
  </mergeCells>
  <hyperlinks>
    <hyperlink ref="N6" r:id="rId1" xr:uid="{87CB0E95-5F83-43B1-924A-28939FA05603}"/>
    <hyperlink ref="N7" r:id="rId2" xr:uid="{4D0A3A5B-9794-4B7D-AA16-F1D5E81F039F}"/>
    <hyperlink ref="N8" r:id="rId3" xr:uid="{2CF93081-0EFF-4D12-849A-5CAB4D5F9131}"/>
  </hyperlinks>
  <pageMargins left="0.25" right="0.25" top="0.75" bottom="0.75" header="0.3" footer="0.3"/>
  <pageSetup paperSize="9" scale="10" firstPageNumber="0" fitToHeight="0" orientation="landscape" verticalDpi="300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ЗВЕДЕНА пробірки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user</cp:lastModifiedBy>
  <cp:revision>4</cp:revision>
  <cp:lastPrinted>2025-06-09T12:37:12Z</cp:lastPrinted>
  <dcterms:created xsi:type="dcterms:W3CDTF">2024-06-12T10:09:14Z</dcterms:created>
  <dcterms:modified xsi:type="dcterms:W3CDTF">2025-08-07T12:40:05Z</dcterms:modified>
  <dc:language>uk-UA</dc:language>
</cp:coreProperties>
</file>