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B4C56DA5-68C6-47DD-BB52-0E5182249A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6" i="1"/>
  <c r="J12" i="1" l="1"/>
  <c r="H12" i="1"/>
  <c r="L11" i="1"/>
  <c r="J11" i="1"/>
  <c r="H11" i="1"/>
  <c r="L10" i="1"/>
  <c r="J10" i="1"/>
  <c r="H10" i="1"/>
  <c r="L9" i="1"/>
  <c r="J9" i="1"/>
  <c r="H9" i="1"/>
  <c r="L8" i="1"/>
  <c r="J8" i="1"/>
  <c r="H8" i="1"/>
  <c r="L7" i="1"/>
  <c r="L12" i="1" s="1"/>
  <c r="J7" i="1"/>
  <c r="H7" i="1"/>
  <c r="L6" i="1"/>
  <c r="J6" i="1"/>
  <c r="H6" i="1"/>
</calcChain>
</file>

<file path=xl/sharedStrings.xml><?xml version="1.0" encoding="utf-8"?>
<sst xmlns="http://schemas.openxmlformats.org/spreadsheetml/2006/main" count="61" uniqueCount="52">
  <si>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</si>
  <si>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</si>
  <si>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</si>
  <si>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</si>
  <si>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</si>
  <si>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</si>
  <si>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</si>
  <si>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</si>
  <si>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</si>
  <si>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</si>
  <si>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</si>
  <si>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</si>
  <si>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</si>
  <si>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</si>
  <si>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</si>
  <si>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</si>
  <si>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</si>
  <si>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</si>
  <si>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</si>
  <si>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</si>
  <si>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</si>
  <si>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</si>
  <si>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</si>
  <si>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16822 Наконечник піпетки</t>
  </si>
  <si>
    <t>https://gov.e-tender.ua/v2/ProzorroMarket/Product?id=56f0f775c13e48f18690e4ef1be5ee41</t>
  </si>
  <si>
    <t>Наконечники на 300 мкл, 1000 шт/уп,</t>
  </si>
  <si>
    <t>1000шт/пак</t>
  </si>
  <si>
    <t>https://gov.e-tender.ua/v2/ProzorroMarket/Product?id=a61c378dc684415baff170130962e3d4</t>
  </si>
  <si>
    <t>Середня ціна, грн</t>
  </si>
  <si>
    <t>Наконечники, 5-200 мкл  в башнях або в штативах сумісні з  дозатором Thermofisher Finnpipette</t>
  </si>
  <si>
    <t>Наконечники 0.1-10 мкл, прозорі з фільтром Premium surface для ПЦР сумісні з дозатором Thermofisher Finnpipette в штативах 96шт/пак</t>
  </si>
  <si>
    <t>Наконечники  20 мкл, 96 шт/упак прозорі без фільтра Premium surface, ПЦР сумісні з  дозатором Thermofisher Finnpipette 0,2-2 мкл, в штативах 96шт/пак</t>
  </si>
  <si>
    <t>Наконечники типу Gilson, сині, 100-1000 мкл, P500-P1000 типу, 1000 шт/упак</t>
  </si>
  <si>
    <t>960 шт/пак</t>
  </si>
  <si>
    <t>https://gov.e-tender.ua/v2/ProzorroMarket/Product?id=2f510bcc5cc44677999d40c660c5b368</t>
  </si>
  <si>
    <t>96 шт/пак</t>
  </si>
  <si>
    <t>https://gov.e-tender.ua/v2/ProzorroMarket/Product?id=8b0dac052d5c44cab7ce0aab94bd9e7c</t>
  </si>
  <si>
    <t>https://gov.e-tender.ua/v2/ProzorroMarket/Product?id=275bd067ad6e4d79a2417260a35e7d11</t>
  </si>
  <si>
    <t>100шт/пак</t>
  </si>
  <si>
    <t>https://gov.e-tender.ua/v2/ProzorroMarket/Product?id=5e1a13e890984eff85460ffea3eeff2b</t>
  </si>
  <si>
    <t xml:space="preserve">Витратні матеріали для Експертної діагностики неонатального скринінгу. ДК 021:2015 –33190000-8 - Медичне обладнання та вироби медичного призначення різні </t>
  </si>
  <si>
    <t xml:space="preserve">Член Комісії з реорганізації                       </t>
  </si>
  <si>
    <t>Вячеслав ФЕДОРОВ</t>
  </si>
  <si>
    <t xml:space="preserve">Наконечники з фільтром  ПП,  premium surface, 0-20μl, прозорі,  ступінь чистоти np преміум біо,  стерильні 
колір - прозорий, 
внутрішня поверхня оброблена premium surface;
упаковка не більше 96 шт.
довжина: 45,8 mm (+/- 0,2 mm)
Вільні від ДНК, РНК, ДНКаз, РНКаз, пірогенів, без АТФ, ендотоксинів
Сумісні з  дозатором Thermofisher Finnpipette відповідних об'ємів та та повинен сідати на дозатор об'ємом 0,2 та 2 мкл                                                              </t>
  </si>
  <si>
    <t xml:space="preserve">Накінечники типу Gilson, 5000 мкл, градуйовані, в штативах, з фільтром, стерильні 100 шт/паков (2штативи х 50 након), Сумісні з дозаторами Gilson, ErgoOne,Nichiryo
</t>
  </si>
  <si>
    <t>Середня вартість, грн</t>
  </si>
  <si>
    <t xml:space="preserve">Наконечники  типу Biohit, 300 мкл, 1000 шт/ упак для IVD, повинні тримати об'єм 2-300 мкл, колір - прозорий,  градуйовані кільця; упаковка не більше 1000 шт.
Сумісні з  дозатором Thermofisher Finnpipette відповідних об'ємів                                                                                                                                    </t>
  </si>
  <si>
    <t>Наконечники типу GILSON повинні тримати об'єм 5-200 мкл, градуйовані кільця; упаковка в башнях або в штативах (96*5) . Внутрішня поверхня оброблена premium surface Вільні від ДНК, РНК, ДНКаз, РНКаз, пірогенів, без АТФ, ендотоксинів. Сумісні з дозатором Thermofisher Finnpipette відповідних об'ємів
Додаткові медико-технічні вимоги:
- довжина наконечника не менше 51,2мм  +/- 0,2 мм</t>
  </si>
  <si>
    <t xml:space="preserve"> Наконечники з фільтром ПП, premium surface, 0,1-10 мкл, 96 шт/штатив, у штативі з кришкою, прозорі, ступінь чистоти np преміум біо, стерильні  Вільні від ДНК, РНК, ДНКаз, РНКаз, пірогенів, без АТФ, ендотоксинів
Сумісні з дозатором Thermofisher Finnpipette відповідних об'емів 
Додаткові медико-технічні вимоги:
- довжина наконечника не менше 31,2мм  +/- 0,2 мм</t>
  </si>
  <si>
    <t>Наконечники  типу GILSON, без фільтру, повинні тримати об'єм 100-1000 мкл, колір - голубий, упаковка не більше 1000 шт., довжина: 71,3 mm (+/- 0,2 mm), Cумісні з дозатором Thermofisher Finnpipette відповідних об'ємів</t>
  </si>
  <si>
    <t>Накінечники типу Gilson, 5000 мкл, градуйовані, в штативах, з фільтром, стерильні 100 шт/паков (2
штативи х 50 након), Сумісні з дозаторами Gilson, ErgoOne,  Nichiryo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</si>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</sst>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5">
    <xf numFmtId="0" fontId="0" fillId="0" borderId="0" xfId="0"/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0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8" fillId="0" borderId="1" xfId="2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2" fontId="8" fillId="0" borderId="2" xfId="2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Alignment="1"/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justify" vertical="center"/>
    </xf>
    <xf numFmtId="0" fontId="12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justify" vertical="center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justify" vertical="center"/>
    </xf>
    <xf numFmtId="0" fontId="12" fillId="0" borderId="7" xfId="1" applyFont="1" applyFill="1" applyBorder="1" applyAlignment="1">
      <alignment vertical="center" wrapText="1"/>
    </xf>
    <xf numFmtId="0" fontId="12" fillId="0" borderId="7" xfId="1" applyFont="1" applyFill="1" applyBorder="1" applyAlignment="1">
      <alignment horizontal="left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vertical="center" wrapText="1"/>
    </xf>
    <xf numFmtId="0" fontId="12" fillId="0" borderId="8" xfId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justify" vertical="center"/>
    </xf>
    <xf numFmtId="0" fontId="11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12" fillId="0" borderId="7" xfId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left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horizontal="left" vertical="top" wrapText="1"/>
    </xf>
    <xf numFmtId="0" fontId="12" fillId="0" borderId="8" xfId="1" applyFont="1" applyFill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3">
    <cellStyle name="Звичайний" xfId="0" builtinId="0"/>
    <cellStyle name="Звичайний 3" xfId="1" xr:uid="{36D86BF9-BA83-43E3-A47C-6DF93134E155}"/>
    <cellStyle name="Обычный_Включені до переліку 3" xfId="2" xr:uid="{907EF08A-4B15-495F-AFDD-53DCA8F06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8b0dac052d5c44cab7ce0aab94bd9e7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2f510bcc5cc44677999d40c660c5b368" TargetMode="External"/><Relationship Id="rId1" Type="http://schemas.openxmlformats.org/officeDocument/2006/relationships/hyperlink" Target="https://gov.e-tender.ua/v2/ProzorroMarket/Product?id=a61c378dc684415baff170130962e3d4" TargetMode="External"/><Relationship Id="rId6" Type="http://schemas.openxmlformats.org/officeDocument/2006/relationships/hyperlink" Target="https://gov.e-tender.ua/v2/ProzorroMarket/Product?id=5e1a13e890984eff85460ffea3eeff2b" TargetMode="External"/><Relationship Id="rId5" Type="http://schemas.openxmlformats.org/officeDocument/2006/relationships/hyperlink" Target="https://gov.e-tender.ua/v2/ProzorroMarket/Product?id=56f0f775c13e48f18690e4ef1be5ee41" TargetMode="External"/><Relationship Id="rId4" Type="http://schemas.openxmlformats.org/officeDocument/2006/relationships/hyperlink" Target="https://gov.e-tender.ua/v2/ProzorroMarket/Product?id=275bd067ad6e4d79a2417260a35e7d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F22"/>
  <sheetViews>
    <sheetView tabSelected="1" zoomScale="82" zoomScaleNormal="82" workbookViewId="0">
      <selection activeCell="C1" sqref="C1"/>
    </sheetView>
  </sheetViews>
  <sheetFormatPr defaultRowHeight="15" x14ac:dyDescent="0.25"/>
  <cols>
    <col min="1" max="1" width="5.140625" style="18" customWidth="1"/>
    <col min="2" max="2" width="47" style="18" customWidth="1"/>
    <col min="3" max="3" width="87.85546875" style="18" customWidth="1"/>
    <col min="4" max="4" width="15.5703125" style="18" customWidth="1"/>
    <col min="5" max="5" width="13" style="18" customWidth="1"/>
    <col min="6" max="6" width="8.42578125" style="18" customWidth="1"/>
    <col min="7" max="7" width="12.140625" style="18" customWidth="1"/>
    <col min="8" max="8" width="14.5703125" style="18" customWidth="1"/>
    <col min="9" max="9" width="13" style="18" customWidth="1"/>
    <col min="10" max="10" width="11.85546875" style="18" customWidth="1"/>
    <col min="11" max="11" width="13" style="18" customWidth="1"/>
    <col min="12" max="12" width="12.5703125" style="18" customWidth="1"/>
    <col min="13" max="13" width="29.28515625" style="42" customWidth="1"/>
    <col min="14" max="16384" width="9.140625" style="18"/>
  </cols>
  <sheetData>
    <row r="1" spans="1:136" ht="21" x14ac:dyDescent="0.35">
      <c r="C1" s="74" t="s">
        <v>51</v>
      </c>
    </row>
    <row r="2" spans="1:136" s="2" customFormat="1" ht="15.75" customHeight="1" x14ac:dyDescent="0.25">
      <c r="A2" s="13"/>
      <c r="B2" s="65" t="s">
        <v>0</v>
      </c>
      <c r="C2" s="65"/>
      <c r="D2" s="65"/>
      <c r="E2" s="65"/>
      <c r="F2" s="65"/>
      <c r="G2" s="65"/>
      <c r="H2" s="65"/>
      <c r="I2" s="1"/>
      <c r="J2" s="1"/>
      <c r="K2" s="1"/>
      <c r="L2" s="1"/>
      <c r="M2" s="4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136" s="2" customFormat="1" ht="21.75" customHeight="1" x14ac:dyDescent="0.25">
      <c r="A3" s="13"/>
      <c r="B3" s="65"/>
      <c r="C3" s="65"/>
      <c r="D3" s="65"/>
      <c r="E3" s="65"/>
      <c r="F3" s="65"/>
      <c r="G3" s="65"/>
      <c r="H3" s="65"/>
      <c r="I3" s="1"/>
      <c r="J3" s="1"/>
      <c r="K3" s="1"/>
      <c r="L3" s="1"/>
      <c r="M3" s="4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136" s="2" customFormat="1" ht="22.5" customHeight="1" x14ac:dyDescent="0.25">
      <c r="A4" s="13"/>
      <c r="B4" s="66" t="s">
        <v>40</v>
      </c>
      <c r="C4" s="66"/>
      <c r="D4" s="66"/>
      <c r="E4" s="66"/>
      <c r="F4" s="66"/>
      <c r="G4" s="66"/>
      <c r="H4" s="66"/>
      <c r="I4" s="1"/>
      <c r="J4" s="1"/>
      <c r="K4" s="1"/>
      <c r="L4" s="1"/>
      <c r="M4" s="4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136" s="5" customFormat="1" ht="39" customHeight="1" x14ac:dyDescent="0.25">
      <c r="A5" s="28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27" t="s">
        <v>28</v>
      </c>
      <c r="L5" s="5" t="s">
        <v>45</v>
      </c>
      <c r="M5" s="41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</row>
    <row r="6" spans="1:136" s="25" customFormat="1" ht="53.25" customHeight="1" x14ac:dyDescent="0.25">
      <c r="A6" s="3">
        <v>1</v>
      </c>
      <c r="B6" s="31" t="s">
        <v>25</v>
      </c>
      <c r="C6" s="32" t="s">
        <v>46</v>
      </c>
      <c r="D6" s="7" t="s">
        <v>23</v>
      </c>
      <c r="E6" s="34" t="s">
        <v>26</v>
      </c>
      <c r="F6" s="35">
        <v>15</v>
      </c>
      <c r="G6" s="36">
        <v>600</v>
      </c>
      <c r="H6" s="38">
        <f t="shared" ref="H6:H11" si="0">F6*G6</f>
        <v>9000</v>
      </c>
      <c r="I6" s="37">
        <v>650</v>
      </c>
      <c r="J6" s="39">
        <f t="shared" ref="J6:J11" si="1">F6*I6</f>
        <v>9750</v>
      </c>
      <c r="K6" s="39">
        <f>(G6+I6)/2</f>
        <v>625</v>
      </c>
      <c r="L6" s="39">
        <f t="shared" ref="L6:L11" si="2">K6*F6</f>
        <v>9375</v>
      </c>
      <c r="M6" s="62" t="s">
        <v>27</v>
      </c>
      <c r="N6"/>
      <c r="O6"/>
      <c r="P6"/>
      <c r="Q6"/>
      <c r="R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</row>
    <row r="7" spans="1:136" s="20" customFormat="1" ht="99" customHeight="1" x14ac:dyDescent="0.25">
      <c r="A7" s="7">
        <v>2</v>
      </c>
      <c r="B7" s="30" t="s">
        <v>29</v>
      </c>
      <c r="C7" s="30" t="s">
        <v>47</v>
      </c>
      <c r="D7" s="26" t="s">
        <v>23</v>
      </c>
      <c r="E7" s="34" t="s">
        <v>33</v>
      </c>
      <c r="F7" s="35">
        <v>50</v>
      </c>
      <c r="G7" s="36">
        <v>1325</v>
      </c>
      <c r="H7" s="38">
        <f t="shared" si="0"/>
        <v>66250</v>
      </c>
      <c r="I7" s="37">
        <v>1400</v>
      </c>
      <c r="J7" s="39">
        <f t="shared" si="1"/>
        <v>70000</v>
      </c>
      <c r="K7" s="39">
        <f t="shared" ref="K7:K11" si="3">(G7+I7)/2</f>
        <v>1362.5</v>
      </c>
      <c r="L7" s="39">
        <f t="shared" si="2"/>
        <v>68125</v>
      </c>
      <c r="M7" s="62" t="s">
        <v>34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</row>
    <row r="8" spans="1:136" s="20" customFormat="1" ht="93" customHeight="1" x14ac:dyDescent="0.25">
      <c r="A8" s="7">
        <v>3</v>
      </c>
      <c r="B8" s="24" t="s">
        <v>30</v>
      </c>
      <c r="C8" s="24" t="s">
        <v>48</v>
      </c>
      <c r="D8" s="19" t="s">
        <v>23</v>
      </c>
      <c r="E8" s="34" t="s">
        <v>35</v>
      </c>
      <c r="F8" s="35">
        <v>200</v>
      </c>
      <c r="G8" s="36">
        <v>350</v>
      </c>
      <c r="H8" s="38">
        <f t="shared" si="0"/>
        <v>70000</v>
      </c>
      <c r="I8" s="37">
        <v>380</v>
      </c>
      <c r="J8" s="39">
        <f t="shared" si="1"/>
        <v>76000</v>
      </c>
      <c r="K8" s="39">
        <f t="shared" si="3"/>
        <v>365</v>
      </c>
      <c r="L8" s="39">
        <f t="shared" si="2"/>
        <v>73000</v>
      </c>
      <c r="M8" s="62" t="s">
        <v>36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</row>
    <row r="9" spans="1:136" s="20" customFormat="1" ht="137.25" customHeight="1" x14ac:dyDescent="0.25">
      <c r="A9" s="7">
        <v>4</v>
      </c>
      <c r="B9" s="29" t="s">
        <v>31</v>
      </c>
      <c r="C9" s="24" t="s">
        <v>43</v>
      </c>
      <c r="D9" s="19"/>
      <c r="E9" s="34" t="s">
        <v>35</v>
      </c>
      <c r="F9" s="35">
        <v>200</v>
      </c>
      <c r="G9" s="36">
        <v>350</v>
      </c>
      <c r="H9" s="38">
        <f t="shared" si="0"/>
        <v>70000</v>
      </c>
      <c r="I9" s="37">
        <v>380</v>
      </c>
      <c r="J9" s="39">
        <f t="shared" si="1"/>
        <v>76000</v>
      </c>
      <c r="K9" s="39">
        <f t="shared" si="3"/>
        <v>365</v>
      </c>
      <c r="L9" s="39">
        <f t="shared" si="2"/>
        <v>73000</v>
      </c>
      <c r="M9" s="62" t="s">
        <v>37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</row>
    <row r="10" spans="1:136" s="20" customFormat="1" ht="54.75" customHeight="1" x14ac:dyDescent="0.25">
      <c r="A10" s="7">
        <v>5</v>
      </c>
      <c r="B10" s="29" t="s">
        <v>32</v>
      </c>
      <c r="C10" s="24" t="s">
        <v>49</v>
      </c>
      <c r="D10" s="19" t="s">
        <v>23</v>
      </c>
      <c r="E10" s="34" t="s">
        <v>26</v>
      </c>
      <c r="F10" s="35">
        <v>15</v>
      </c>
      <c r="G10" s="36">
        <v>1100</v>
      </c>
      <c r="H10" s="38">
        <f t="shared" si="0"/>
        <v>16500</v>
      </c>
      <c r="I10" s="37">
        <v>125</v>
      </c>
      <c r="J10" s="39">
        <f t="shared" si="1"/>
        <v>1875</v>
      </c>
      <c r="K10" s="39">
        <f t="shared" si="3"/>
        <v>612.5</v>
      </c>
      <c r="L10" s="39">
        <f t="shared" si="2"/>
        <v>9187.5</v>
      </c>
      <c r="M10" s="62" t="s">
        <v>24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</row>
    <row r="11" spans="1:136" s="13" customFormat="1" ht="69" customHeight="1" x14ac:dyDescent="0.25">
      <c r="A11" s="7">
        <v>6</v>
      </c>
      <c r="B11" s="33" t="s">
        <v>50</v>
      </c>
      <c r="C11" s="24" t="s">
        <v>44</v>
      </c>
      <c r="D11" s="19" t="s">
        <v>23</v>
      </c>
      <c r="E11" s="34" t="s">
        <v>38</v>
      </c>
      <c r="F11" s="35">
        <v>10</v>
      </c>
      <c r="G11" s="36">
        <v>8145</v>
      </c>
      <c r="H11" s="38">
        <f t="shared" si="0"/>
        <v>81450</v>
      </c>
      <c r="I11" s="37">
        <v>8200</v>
      </c>
      <c r="J11" s="39">
        <f t="shared" si="1"/>
        <v>82000</v>
      </c>
      <c r="K11" s="39">
        <f t="shared" si="3"/>
        <v>8172.5</v>
      </c>
      <c r="L11" s="39">
        <f t="shared" si="2"/>
        <v>81725</v>
      </c>
      <c r="M11" s="62" t="s">
        <v>39</v>
      </c>
    </row>
    <row r="12" spans="1:136" s="23" customFormat="1" ht="15.75" customHeight="1" x14ac:dyDescent="0.25">
      <c r="A12" s="9"/>
      <c r="B12" s="5" t="s">
        <v>11</v>
      </c>
      <c r="C12" s="21"/>
      <c r="D12" s="21"/>
      <c r="E12" s="10"/>
      <c r="F12" s="21"/>
      <c r="G12" s="11"/>
      <c r="H12" s="11">
        <f>SUM(H6:H11)</f>
        <v>313200</v>
      </c>
      <c r="I12" s="22"/>
      <c r="J12" s="12">
        <f>SUM(J6:J11)</f>
        <v>315625</v>
      </c>
      <c r="K12" s="12"/>
      <c r="L12" s="61">
        <f>SUM(L6:L11)</f>
        <v>314412.5</v>
      </c>
      <c r="M12" s="63"/>
    </row>
    <row r="13" spans="1:136" s="17" customFormat="1" ht="11.25" customHeight="1" x14ac:dyDescent="0.25">
      <c r="A13" s="13"/>
      <c r="B13" s="8"/>
      <c r="C13" s="14"/>
      <c r="D13" s="14"/>
      <c r="E13" s="13"/>
      <c r="F13" s="14"/>
      <c r="G13" s="15"/>
      <c r="H13" s="16"/>
      <c r="I13" s="8"/>
      <c r="J13" s="8"/>
      <c r="K13" s="8"/>
      <c r="L13" s="8"/>
      <c r="M13" s="64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136" s="46" customFormat="1" ht="19.5" customHeight="1" x14ac:dyDescent="0.25">
      <c r="A14" s="43"/>
      <c r="B14" s="44" t="s">
        <v>12</v>
      </c>
      <c r="C14" s="45"/>
      <c r="D14" s="45"/>
      <c r="E14" s="43"/>
      <c r="F14" s="43"/>
      <c r="G14" s="43"/>
      <c r="H14" s="43"/>
    </row>
    <row r="15" spans="1:136" s="49" customFormat="1" ht="30" customHeight="1" x14ac:dyDescent="0.25">
      <c r="A15" s="47"/>
      <c r="B15" s="72" t="s">
        <v>41</v>
      </c>
      <c r="C15" s="72"/>
      <c r="D15" s="72"/>
      <c r="E15" s="48"/>
      <c r="F15" s="47"/>
      <c r="G15" s="47"/>
      <c r="H15" s="68" t="s">
        <v>13</v>
      </c>
      <c r="I15" s="68"/>
    </row>
    <row r="16" spans="1:136" s="52" customFormat="1" ht="16.5" customHeight="1" x14ac:dyDescent="0.25">
      <c r="A16" s="50"/>
      <c r="B16" s="44" t="s">
        <v>14</v>
      </c>
      <c r="C16" s="51"/>
      <c r="D16" s="51"/>
      <c r="E16" s="50"/>
      <c r="F16" s="50"/>
      <c r="G16" s="50"/>
      <c r="H16" s="50"/>
    </row>
    <row r="17" spans="1:9" s="49" customFormat="1" ht="24" customHeight="1" x14ac:dyDescent="0.25">
      <c r="A17" s="47"/>
      <c r="B17" s="53" t="s">
        <v>41</v>
      </c>
      <c r="C17" s="54"/>
      <c r="D17" s="54"/>
      <c r="E17" s="47"/>
      <c r="F17" s="47"/>
      <c r="G17" s="47"/>
      <c r="H17" s="68" t="s">
        <v>15</v>
      </c>
      <c r="I17" s="68"/>
    </row>
    <row r="18" spans="1:9" s="58" customFormat="1" ht="43.5" customHeight="1" x14ac:dyDescent="0.25">
      <c r="A18" s="55"/>
      <c r="B18" s="56" t="s">
        <v>41</v>
      </c>
      <c r="C18" s="57"/>
      <c r="D18" s="57"/>
      <c r="E18" s="55"/>
      <c r="F18" s="55"/>
      <c r="G18" s="55"/>
      <c r="H18" s="70" t="s">
        <v>42</v>
      </c>
      <c r="I18" s="70"/>
    </row>
    <row r="19" spans="1:9" s="58" customFormat="1" ht="31.5" customHeight="1" x14ac:dyDescent="0.25">
      <c r="A19" s="59"/>
      <c r="B19" s="73" t="s">
        <v>41</v>
      </c>
      <c r="C19" s="73"/>
      <c r="D19" s="73"/>
      <c r="E19" s="60"/>
      <c r="F19" s="55"/>
      <c r="G19" s="55"/>
      <c r="H19" s="70" t="s">
        <v>16</v>
      </c>
      <c r="I19" s="70"/>
    </row>
    <row r="20" spans="1:9" s="49" customFormat="1" ht="32.25" customHeight="1" x14ac:dyDescent="0.25">
      <c r="A20" s="47"/>
      <c r="B20" s="67" t="s">
        <v>17</v>
      </c>
      <c r="C20" s="67"/>
      <c r="D20" s="67"/>
      <c r="E20" s="67"/>
      <c r="F20" s="47"/>
      <c r="G20" s="47"/>
      <c r="H20" s="68" t="s">
        <v>18</v>
      </c>
      <c r="I20" s="68"/>
    </row>
    <row r="21" spans="1:9" s="58" customFormat="1" ht="32.25" customHeight="1" x14ac:dyDescent="0.25">
      <c r="A21" s="55"/>
      <c r="B21" s="69" t="s">
        <v>19</v>
      </c>
      <c r="C21" s="69"/>
      <c r="D21" s="69"/>
      <c r="E21" s="69"/>
      <c r="F21" s="55"/>
      <c r="G21" s="55"/>
      <c r="H21" s="70" t="s">
        <v>20</v>
      </c>
      <c r="I21" s="70"/>
    </row>
    <row r="22" spans="1:9" s="58" customFormat="1" ht="34.5" customHeight="1" x14ac:dyDescent="0.25">
      <c r="A22" s="55"/>
      <c r="B22" s="71" t="s">
        <v>21</v>
      </c>
      <c r="C22" s="71"/>
      <c r="D22" s="71"/>
      <c r="E22" s="55"/>
      <c r="F22" s="55"/>
      <c r="G22" s="55"/>
      <c r="H22" s="70" t="s">
        <v>22</v>
      </c>
      <c r="I22" s="70"/>
    </row>
  </sheetData>
  <mergeCells count="14">
    <mergeCell ref="B22:D22"/>
    <mergeCell ref="H22:I22"/>
    <mergeCell ref="B15:D15"/>
    <mergeCell ref="H15:I15"/>
    <mergeCell ref="H17:I17"/>
    <mergeCell ref="H18:I18"/>
    <mergeCell ref="B19:D19"/>
    <mergeCell ref="H19:I19"/>
    <mergeCell ref="B2:H3"/>
    <mergeCell ref="B4:H4"/>
    <mergeCell ref="B20:E20"/>
    <mergeCell ref="H20:I20"/>
    <mergeCell ref="B21:E21"/>
    <mergeCell ref="H21:I21"/>
  </mergeCells>
  <hyperlinks>
    <hyperlink ref="M6" r:id="rId1" xr:uid="{19873D85-C788-4AE3-8F78-0AB27443CEE5}"/>
    <hyperlink ref="M7" r:id="rId2" xr:uid="{037E84A9-C9A2-4612-A20E-7B5F82B75C67}"/>
    <hyperlink ref="M8" r:id="rId3" xr:uid="{D45B07F5-E0C0-48F5-ACBD-359C9BB0E1A0}"/>
    <hyperlink ref="M9" r:id="rId4" xr:uid="{9B14AD63-BAEA-4BC7-9449-DC826CD40472}"/>
    <hyperlink ref="M10" r:id="rId5" xr:uid="{8D816247-458F-4D49-8788-03FA2D289A7F}"/>
    <hyperlink ref="M11" r:id="rId6" xr:uid="{E64CE2DF-B3FF-4FB8-AB5A-04A4280C8F91}"/>
  </hyperlinks>
  <pageMargins left="0.25" right="0.25" top="0.75" bottom="0.75" header="0.3" footer="0.3"/>
  <pageSetup paperSize="9" scale="10" fitToHeight="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2025-08-07T11:38:27Z</dcterms:modified>
</cp:coreProperties>
</file>