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Генетика онкогенетика 6 нам 5500000,00 ВТ спец\"/>
    </mc:Choice>
  </mc:AlternateContent>
  <xr:revisionPtr revIDLastSave="0" documentId="13_ncr:1_{A482631A-5E23-4430-A523-A3511A7712D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онкогенетика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I12" i="1"/>
  <c r="M7" i="1"/>
  <c r="M8" i="1"/>
  <c r="M9" i="1"/>
  <c r="M10" i="1"/>
  <c r="M11" i="1"/>
  <c r="L7" i="1"/>
  <c r="L8" i="1"/>
  <c r="L9" i="1"/>
  <c r="L10" i="1"/>
  <c r="L11" i="1"/>
  <c r="K7" i="1"/>
  <c r="K8" i="1"/>
  <c r="K9" i="1"/>
  <c r="K10" i="1"/>
  <c r="K11" i="1"/>
  <c r="I7" i="1"/>
  <c r="I8" i="1"/>
  <c r="I9" i="1"/>
  <c r="I10" i="1"/>
  <c r="I11" i="1"/>
  <c r="L6" i="1" l="1"/>
  <c r="K6" i="1"/>
  <c r="I6" i="1"/>
  <c r="M6" i="1" l="1"/>
  <c r="M12" i="1" l="1"/>
</calcChain>
</file>

<file path=xl/sharedStrings.xml><?xml version="1.0" encoding="utf-8"?>
<sst xmlns="http://schemas.openxmlformats.org/spreadsheetml/2006/main" count="62" uniqueCount="46">
  <si>
    <t>№ п/</t>
  </si>
  <si>
    <t>Найменування товару або еквівалент</t>
  </si>
  <si>
    <t>МТВ</t>
  </si>
  <si>
    <t>Код НК 024:2023</t>
  </si>
  <si>
    <t>Форма випуску</t>
  </si>
  <si>
    <t>Од. вим</t>
  </si>
  <si>
    <t>Ціна 1 (за од. грн)</t>
  </si>
  <si>
    <t>Вартість 1 (грн.)</t>
  </si>
  <si>
    <t>Ціна 2 (за од. грн)</t>
  </si>
  <si>
    <t>Вартість 2 (грн.)</t>
  </si>
  <si>
    <t>Ціна сер (за од. грн)</t>
  </si>
  <si>
    <t>Вартість сер (грн.)</t>
  </si>
  <si>
    <t>20077595 Illumina DNA Prep with Exome 2.5 Enrichment, (S) Tagmentation Set B (96 Samples, 12-plex)</t>
  </si>
  <si>
    <t>62604
Набір для побудови бібліотеки нуклеїнової кислоти ІВД</t>
  </si>
  <si>
    <t>набір</t>
  </si>
  <si>
    <t xml:space="preserve">20024905 NextSeq 500/550 Mid Output Kit v2.5 (300 Cycles) </t>
  </si>
  <si>
    <t>Готова до використання бібліотека управління послідовних прогонів (PhiX Control v3), Illumina FC-110-3001</t>
  </si>
  <si>
    <t xml:space="preserve">Готова до використання бібліотека для секвенування. Має використовуватися для контролю якості секвенування на приладі Illumina NextSeq 550. </t>
  </si>
  <si>
    <t xml:space="preserve">ІНФОРМАЦІЯ
про необхідні технічні, якісні та кількісні характеристики предмету закупівлі лікарські засоби різні - ДК 021:2015:33690000-3: (Лікарські засоби різні)    </t>
  </si>
  <si>
    <t>Тетяна ІВАНОВА</t>
  </si>
  <si>
    <t>Члени робочої групи:</t>
  </si>
  <si>
    <t>Сергій ЧЕРНИШУК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</si>
  <si>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</si>
  <si>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</si>
  <si>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</si>
  <si>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</si>
  <si>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</si>
  <si>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</si>
  <si>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</si>
  <si>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>Одноразовий набір реагентів для проведення циклу аналізів за допомогою системи NextSeq 550 
Вміст набору: Картридж з реагентами для секвенування, картридж з проточною коміркою, картридж з буфером 
Механізм відстежування витратних матеріалів і сумісності: Радіочастотна ідентифікація (RFID) 
Кількість досліджень: 300 циклів (Забезпечує проведення 300 циклів секвенування плюс двох 8-циклових зчитувань індексів) 
Максимальна кількість прочитань: до 130 мільйонів прочитань.</t>
  </si>
  <si>
    <t>Набір для підготовки та збагачення бібліотек для повноекзомного секвенування (WES)                                                                          Метод підготовки бібліотек: Гібридизаційне захоплення
Механізм дії: транспосома, зчеплена з магнітними кульками
Сумісність з системою Illumina NextSeq 550 
Кількість досліджень: 96</t>
  </si>
  <si>
    <t>Набір для підготовки та збагачення бібліотек для проведення комплексного секвенування онкогенів 
Склад комплекту: набір для підготовки бібліотек, набір реагентів для секвенування NextSeq 550, програма для аналізу
Метод підготовки бібліотек: Гібридизаційне захоплення
Кількість генів: 523
Сумісність з системою Illumina NextSeq 550 
Кількість досліджень: 48</t>
  </si>
  <si>
    <t>20032625 TruSight Oncology 500 DNA Kit for Use with NextSeq plus Velsera interpretation report (16 indexes, 48 Samples)</t>
  </si>
  <si>
    <t>M7634S Набір NEBNext UltraShear для ферментативної фрагментації длДНК, 24 реакції,-20°C</t>
  </si>
  <si>
    <t>Набір для ферментативної фрагментації дволанцюгової ДНК, сумісний для роботи з FFPE зразками</t>
  </si>
  <si>
    <t>Набір для виявлення та кількісного визначення соматичних мутацій V600E, E2, D, D2, K, R та M в гені BRAF методом ПЛР у реальному часі, 48 реакцій</t>
  </si>
  <si>
    <t>Набір для виявлення та кількісного визначення соматичних мутацій V600E, E2, D, D2, K, R та M в гені BRAF методом ПЛР у реальному часі
Кількість реакцій: 48
Концентрація зразку: 10-80 нг/мкл
Включає позитивний і негативний контролі
Канал виявлення: FAM
Валідований для CFX96/96Touch (Bio-Rad), Light Cycler 480/Cobas z480 (Roche Diagnostics), QuantStudio 5 (Applied Biosystems)</t>
  </si>
  <si>
    <t>58276 
Мутація V600 в гені ВRAF IVD (діагностика in vitro), набір, аналіз нуклеїнових кислот</t>
  </si>
  <si>
    <t xml:space="preserve">Член Комісії  з реорганізації   </t>
  </si>
  <si>
    <t>Член Комісії  з реорганізації</t>
  </si>
  <si>
    <t>Вячеслав ФЕДОРОВ</t>
  </si>
  <si>
    <t xml:space="preserve">Член Комісії  з реорганізації          </t>
  </si>
  <si>
    <t>Голова робочої групи:</t>
  </si>
  <si>
    <t>Реагенти для ВІДДІЛУ ОНКОГЕНЕТИЧНИХ ДОСЛІДЖЕНЬ Лабораторії Медичної генетики</t>
  </si>
  <si>
    <t xml:space="preserve">                          ОБГРУНТУВАННЯ</t>
  </si>
  <si>
    <t>Кіл-ть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</si>
</sst>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₴_-;\-* #,##0.00\ _₴_-;_-* &quot;-&quot;??\ _₴_-;_-@_-"/>
    <numFmt numFmtId="165" formatCode="_-* #,##0.00_₴_-;\-* #,##0.00_₴_-;_-* &quot;-&quot;??_₴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/>
    <xf numFmtId="0" fontId="8" fillId="0" borderId="3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horizontal="center" vertical="top"/>
    </xf>
    <xf numFmtId="164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2" fillId="0" borderId="0" xfId="0" applyFont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tabSelected="1" zoomScale="73" zoomScaleNormal="73" workbookViewId="0">
      <selection activeCell="A4" sqref="A4:G11"/>
    </sheetView>
  </sheetViews>
  <sheetFormatPr defaultColWidth="8.7109375" defaultRowHeight="15" x14ac:dyDescent="0.25"/>
  <cols>
    <col min="1" max="1" width="6.42578125" style="1" customWidth="1"/>
    <col min="2" max="2" width="47" style="1" customWidth="1"/>
    <col min="3" max="3" width="58.42578125" style="3" customWidth="1"/>
    <col min="4" max="4" width="23.140625" style="1" customWidth="1"/>
    <col min="5" max="5" width="13.5703125" style="1" customWidth="1"/>
    <col min="6" max="6" width="11" style="1" customWidth="1"/>
    <col min="7" max="7" width="17.28515625" style="1" customWidth="1"/>
    <col min="8" max="8" width="19.7109375" style="1" customWidth="1"/>
    <col min="9" max="9" width="21.42578125" style="1" customWidth="1"/>
    <col min="10" max="10" width="17.5703125" style="42" customWidth="1"/>
    <col min="11" max="11" width="20.85546875" style="42" customWidth="1"/>
    <col min="12" max="12" width="17" style="42" customWidth="1"/>
    <col min="13" max="13" width="18.7109375" style="42" customWidth="1"/>
    <col min="14" max="14" width="12.42578125" style="2" bestFit="1" customWidth="1"/>
    <col min="15" max="16384" width="8.7109375" style="2"/>
  </cols>
  <sheetData>
    <row r="1" spans="1:15" ht="51" customHeight="1" x14ac:dyDescent="0.25">
      <c r="D1" s="45" t="s">
        <v>44</v>
      </c>
      <c r="E1" s="46"/>
      <c r="F1" s="46"/>
      <c r="G1" s="46"/>
      <c r="H1" s="46"/>
      <c r="I1" s="46"/>
    </row>
    <row r="2" spans="1:15" customFormat="1" ht="45.75" customHeight="1" x14ac:dyDescent="0.25">
      <c r="A2" s="47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4"/>
      <c r="O2" s="44"/>
    </row>
    <row r="3" spans="1:15" customFormat="1" ht="32.25" customHeight="1" x14ac:dyDescent="0.25">
      <c r="A3" s="50" t="s">
        <v>43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44"/>
      <c r="O3" s="44"/>
    </row>
    <row r="4" spans="1:15" s="8" customFormat="1" ht="37.5" x14ac:dyDescent="0.3">
      <c r="A4" s="4" t="s">
        <v>0</v>
      </c>
      <c r="B4" s="5" t="s">
        <v>1</v>
      </c>
      <c r="C4" s="6" t="s">
        <v>2</v>
      </c>
      <c r="D4" s="5" t="s">
        <v>3</v>
      </c>
      <c r="E4" s="7" t="s">
        <v>4</v>
      </c>
      <c r="F4" s="7" t="s">
        <v>5</v>
      </c>
      <c r="G4" s="23" t="s">
        <v>45</v>
      </c>
      <c r="H4" s="7" t="s">
        <v>6</v>
      </c>
      <c r="I4" s="23" t="s">
        <v>7</v>
      </c>
      <c r="J4" s="7" t="s">
        <v>8</v>
      </c>
      <c r="K4" s="23" t="s">
        <v>9</v>
      </c>
      <c r="L4" s="7" t="s">
        <v>10</v>
      </c>
      <c r="M4" s="23" t="s">
        <v>11</v>
      </c>
    </row>
    <row r="5" spans="1:15" s="13" customFormat="1" ht="19.5" x14ac:dyDescent="0.25">
      <c r="A5" s="9">
        <v>1</v>
      </c>
      <c r="B5" s="10">
        <v>2</v>
      </c>
      <c r="C5" s="11">
        <v>3</v>
      </c>
      <c r="D5" s="10">
        <v>4</v>
      </c>
      <c r="E5" s="10">
        <v>5</v>
      </c>
      <c r="F5" s="10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</row>
    <row r="6" spans="1:15" s="8" customFormat="1" ht="243.75" x14ac:dyDescent="0.3">
      <c r="A6" s="14">
        <v>1</v>
      </c>
      <c r="B6" s="15" t="s">
        <v>15</v>
      </c>
      <c r="C6" s="15" t="s">
        <v>29</v>
      </c>
      <c r="D6" s="16" t="s">
        <v>13</v>
      </c>
      <c r="E6" s="16" t="s">
        <v>14</v>
      </c>
      <c r="F6" s="17" t="s">
        <v>14</v>
      </c>
      <c r="G6" s="14">
        <v>16</v>
      </c>
      <c r="H6" s="34">
        <v>146483.79</v>
      </c>
      <c r="I6" s="18">
        <f>H6*G6</f>
        <v>2343740.64</v>
      </c>
      <c r="J6" s="35">
        <v>153800</v>
      </c>
      <c r="K6" s="35">
        <f>J6*G6</f>
        <v>2460800</v>
      </c>
      <c r="L6" s="35">
        <f>(H6+J6)/2</f>
        <v>150141.89500000002</v>
      </c>
      <c r="M6" s="35">
        <f>(I6+K6)/2</f>
        <v>2402270.3200000003</v>
      </c>
    </row>
    <row r="7" spans="1:15" s="8" customFormat="1" ht="150" x14ac:dyDescent="0.3">
      <c r="A7" s="14">
        <v>2</v>
      </c>
      <c r="B7" s="15" t="s">
        <v>12</v>
      </c>
      <c r="C7" s="15" t="s">
        <v>30</v>
      </c>
      <c r="D7" s="16" t="s">
        <v>13</v>
      </c>
      <c r="E7" s="16" t="s">
        <v>14</v>
      </c>
      <c r="F7" s="17" t="s">
        <v>14</v>
      </c>
      <c r="G7" s="14">
        <v>1</v>
      </c>
      <c r="H7" s="34">
        <v>541585.69999999995</v>
      </c>
      <c r="I7" s="18">
        <f t="shared" ref="I7:I11" si="0">H7*G7</f>
        <v>541585.69999999995</v>
      </c>
      <c r="J7" s="35">
        <v>568664</v>
      </c>
      <c r="K7" s="35">
        <f t="shared" ref="K7:K11" si="1">J7*G7</f>
        <v>568664</v>
      </c>
      <c r="L7" s="35">
        <f t="shared" ref="L7:L11" si="2">(H7+J7)/2</f>
        <v>555124.85</v>
      </c>
      <c r="M7" s="35">
        <f t="shared" ref="M7:M11" si="3">(I7+K7)/2</f>
        <v>555124.85</v>
      </c>
    </row>
    <row r="8" spans="1:15" s="8" customFormat="1" ht="206.25" x14ac:dyDescent="0.3">
      <c r="A8" s="14">
        <v>3</v>
      </c>
      <c r="B8" s="15" t="s">
        <v>32</v>
      </c>
      <c r="C8" s="15" t="s">
        <v>31</v>
      </c>
      <c r="D8" s="16" t="s">
        <v>13</v>
      </c>
      <c r="E8" s="16" t="s">
        <v>14</v>
      </c>
      <c r="F8" s="17" t="s">
        <v>14</v>
      </c>
      <c r="G8" s="14">
        <v>1</v>
      </c>
      <c r="H8" s="34">
        <v>2434217.7999999998</v>
      </c>
      <c r="I8" s="18">
        <f t="shared" si="0"/>
        <v>2434217.7999999998</v>
      </c>
      <c r="J8" s="35">
        <v>2531590</v>
      </c>
      <c r="K8" s="35">
        <f t="shared" si="1"/>
        <v>2531590</v>
      </c>
      <c r="L8" s="35">
        <f t="shared" si="2"/>
        <v>2482903.9</v>
      </c>
      <c r="M8" s="35">
        <f t="shared" si="3"/>
        <v>2482903.9</v>
      </c>
    </row>
    <row r="9" spans="1:15" s="8" customFormat="1" ht="112.5" x14ac:dyDescent="0.3">
      <c r="A9" s="14">
        <v>4</v>
      </c>
      <c r="B9" s="15" t="s">
        <v>33</v>
      </c>
      <c r="C9" s="33" t="s">
        <v>34</v>
      </c>
      <c r="D9" s="16" t="s">
        <v>13</v>
      </c>
      <c r="E9" s="16" t="s">
        <v>14</v>
      </c>
      <c r="F9" s="17" t="s">
        <v>14</v>
      </c>
      <c r="G9" s="14">
        <v>2</v>
      </c>
      <c r="H9" s="34">
        <v>14564</v>
      </c>
      <c r="I9" s="18">
        <f t="shared" si="0"/>
        <v>29128</v>
      </c>
      <c r="J9" s="35">
        <v>15299</v>
      </c>
      <c r="K9" s="35">
        <f t="shared" si="1"/>
        <v>30598</v>
      </c>
      <c r="L9" s="35">
        <f t="shared" si="2"/>
        <v>14931.5</v>
      </c>
      <c r="M9" s="35">
        <f t="shared" si="3"/>
        <v>29863</v>
      </c>
    </row>
    <row r="10" spans="1:15" s="8" customFormat="1" ht="187.5" x14ac:dyDescent="0.3">
      <c r="A10" s="14">
        <v>5</v>
      </c>
      <c r="B10" s="19" t="s">
        <v>35</v>
      </c>
      <c r="C10" s="20" t="s">
        <v>36</v>
      </c>
      <c r="D10" s="16" t="s">
        <v>37</v>
      </c>
      <c r="E10" s="16" t="s">
        <v>14</v>
      </c>
      <c r="F10" s="17" t="s">
        <v>14</v>
      </c>
      <c r="G10" s="14">
        <v>1</v>
      </c>
      <c r="H10" s="34">
        <v>84924</v>
      </c>
      <c r="I10" s="18">
        <f t="shared" si="0"/>
        <v>84924</v>
      </c>
      <c r="J10" s="35">
        <v>89170</v>
      </c>
      <c r="K10" s="35">
        <f t="shared" si="1"/>
        <v>89170</v>
      </c>
      <c r="L10" s="35">
        <f t="shared" si="2"/>
        <v>87047</v>
      </c>
      <c r="M10" s="35">
        <f t="shared" si="3"/>
        <v>87047</v>
      </c>
    </row>
    <row r="11" spans="1:15" s="8" customFormat="1" ht="112.5" x14ac:dyDescent="0.3">
      <c r="A11" s="14">
        <v>6</v>
      </c>
      <c r="B11" s="15" t="s">
        <v>16</v>
      </c>
      <c r="C11" s="33" t="s">
        <v>17</v>
      </c>
      <c r="D11" s="16" t="s">
        <v>13</v>
      </c>
      <c r="E11" s="16" t="s">
        <v>14</v>
      </c>
      <c r="F11" s="17" t="s">
        <v>14</v>
      </c>
      <c r="G11" s="14">
        <v>2</v>
      </c>
      <c r="H11" s="34">
        <v>12300</v>
      </c>
      <c r="I11" s="18">
        <f t="shared" si="0"/>
        <v>24600</v>
      </c>
      <c r="J11" s="35">
        <v>12915</v>
      </c>
      <c r="K11" s="35">
        <f t="shared" si="1"/>
        <v>25830</v>
      </c>
      <c r="L11" s="35">
        <f t="shared" si="2"/>
        <v>12607.5</v>
      </c>
      <c r="M11" s="35">
        <f t="shared" si="3"/>
        <v>25215</v>
      </c>
    </row>
    <row r="12" spans="1:15" s="8" customFormat="1" ht="22.5" customHeight="1" x14ac:dyDescent="0.3">
      <c r="A12" s="13"/>
      <c r="B12" s="13"/>
      <c r="C12" s="21"/>
      <c r="D12" s="13"/>
      <c r="E12" s="13"/>
      <c r="F12" s="13"/>
      <c r="G12" s="13"/>
      <c r="H12" s="13"/>
      <c r="I12" s="22">
        <f>SUM(I6:I11)</f>
        <v>5458196.1399999997</v>
      </c>
      <c r="J12" s="36"/>
      <c r="K12" s="37">
        <f>SUM(K6:K11)</f>
        <v>5706652</v>
      </c>
      <c r="L12" s="36"/>
      <c r="M12" s="38">
        <f t="shared" ref="M12" si="4">(I12+K12)/2</f>
        <v>5582424.0700000003</v>
      </c>
    </row>
    <row r="13" spans="1:15" s="8" customFormat="1" ht="18.75" x14ac:dyDescent="0.3">
      <c r="A13" s="13"/>
      <c r="B13" s="13"/>
      <c r="C13" s="21"/>
      <c r="D13" s="13"/>
      <c r="E13" s="13"/>
      <c r="F13" s="13"/>
      <c r="G13" s="13"/>
      <c r="H13" s="13"/>
      <c r="I13" s="22"/>
      <c r="J13" s="36"/>
      <c r="K13" s="37"/>
      <c r="L13" s="36"/>
      <c r="M13" s="38"/>
    </row>
    <row r="14" spans="1:15" ht="18.75" x14ac:dyDescent="0.3">
      <c r="A14" s="24"/>
      <c r="B14" s="43" t="s">
        <v>42</v>
      </c>
      <c r="C14" s="25"/>
      <c r="D14" s="24"/>
      <c r="E14" s="24"/>
      <c r="F14" s="24"/>
      <c r="G14" s="24"/>
      <c r="H14" s="24"/>
      <c r="I14" s="24"/>
      <c r="J14" s="39"/>
      <c r="K14" s="39"/>
      <c r="L14" s="39"/>
      <c r="M14" s="39"/>
    </row>
    <row r="15" spans="1:15" s="29" customFormat="1" ht="33.75" customHeight="1" x14ac:dyDescent="0.25">
      <c r="A15" s="27"/>
      <c r="B15" s="48" t="s">
        <v>38</v>
      </c>
      <c r="C15" s="48"/>
      <c r="D15" s="48"/>
      <c r="E15" s="48"/>
      <c r="F15" s="32"/>
      <c r="G15" s="49"/>
      <c r="H15" s="49"/>
      <c r="I15" s="49" t="s">
        <v>19</v>
      </c>
      <c r="J15" s="49"/>
      <c r="K15" s="24"/>
      <c r="L15" s="24"/>
      <c r="M15" s="24"/>
    </row>
    <row r="16" spans="1:15" s="31" customFormat="1" ht="18.75" x14ac:dyDescent="0.3">
      <c r="A16" s="26"/>
      <c r="B16" s="30"/>
      <c r="C16" s="30"/>
      <c r="D16" s="40"/>
      <c r="E16" s="40"/>
      <c r="F16" s="32"/>
      <c r="G16" s="32"/>
      <c r="H16" s="32"/>
      <c r="I16" s="32"/>
      <c r="J16" s="32"/>
      <c r="K16" s="39"/>
      <c r="L16" s="39"/>
      <c r="M16" s="39"/>
    </row>
    <row r="17" spans="1:13" s="31" customFormat="1" ht="18.75" x14ac:dyDescent="0.3">
      <c r="A17" s="26"/>
      <c r="B17" s="28" t="s">
        <v>20</v>
      </c>
      <c r="C17" s="30"/>
      <c r="D17" s="32"/>
      <c r="E17" s="32"/>
      <c r="F17" s="32"/>
      <c r="G17" s="41"/>
      <c r="H17" s="41"/>
      <c r="I17" s="41"/>
      <c r="J17" s="41"/>
      <c r="K17" s="39"/>
      <c r="L17" s="39"/>
      <c r="M17" s="39"/>
    </row>
    <row r="18" spans="1:13" s="31" customFormat="1" ht="42" customHeight="1" x14ac:dyDescent="0.3">
      <c r="A18" s="26"/>
      <c r="B18" s="28" t="s">
        <v>39</v>
      </c>
      <c r="C18" s="30"/>
      <c r="D18" s="32"/>
      <c r="E18" s="32"/>
      <c r="F18" s="32"/>
      <c r="G18" s="49"/>
      <c r="H18" s="49"/>
      <c r="I18" s="49" t="s">
        <v>21</v>
      </c>
      <c r="J18" s="49"/>
      <c r="K18" s="39"/>
      <c r="L18" s="39"/>
      <c r="M18" s="39"/>
    </row>
    <row r="19" spans="1:13" s="31" customFormat="1" ht="39" customHeight="1" x14ac:dyDescent="0.3">
      <c r="A19" s="26"/>
      <c r="B19" s="48" t="s">
        <v>39</v>
      </c>
      <c r="C19" s="48"/>
      <c r="D19" s="48"/>
      <c r="E19" s="48"/>
      <c r="F19" s="48"/>
      <c r="G19" s="32"/>
      <c r="H19" s="32"/>
      <c r="I19" s="49" t="s">
        <v>40</v>
      </c>
      <c r="J19" s="49"/>
      <c r="K19" s="39"/>
      <c r="L19" s="39"/>
      <c r="M19" s="39"/>
    </row>
    <row r="20" spans="1:13" s="31" customFormat="1" ht="40.5" customHeight="1" x14ac:dyDescent="0.3">
      <c r="A20" s="26"/>
      <c r="B20" s="48" t="s">
        <v>41</v>
      </c>
      <c r="C20" s="48"/>
      <c r="D20" s="48"/>
      <c r="E20" s="48"/>
      <c r="F20" s="32"/>
      <c r="G20" s="49"/>
      <c r="H20" s="49"/>
      <c r="I20" s="49" t="s">
        <v>22</v>
      </c>
      <c r="J20" s="49"/>
      <c r="K20" s="39"/>
      <c r="L20" s="39"/>
      <c r="M20" s="39"/>
    </row>
    <row r="21" spans="1:13" s="31" customFormat="1" ht="40.5" customHeight="1" x14ac:dyDescent="0.3">
      <c r="A21" s="26"/>
      <c r="B21" s="48" t="s">
        <v>23</v>
      </c>
      <c r="C21" s="48"/>
      <c r="D21" s="48"/>
      <c r="E21" s="48"/>
      <c r="F21" s="48"/>
      <c r="G21" s="49"/>
      <c r="H21" s="49"/>
      <c r="I21" s="49" t="s">
        <v>24</v>
      </c>
      <c r="J21" s="49"/>
      <c r="K21" s="39"/>
      <c r="L21" s="39"/>
      <c r="M21" s="39"/>
    </row>
    <row r="22" spans="1:13" s="31" customFormat="1" ht="36.75" customHeight="1" x14ac:dyDescent="0.3">
      <c r="A22" s="26"/>
      <c r="B22" s="48" t="s">
        <v>25</v>
      </c>
      <c r="C22" s="48"/>
      <c r="D22" s="48"/>
      <c r="E22" s="48"/>
      <c r="F22" s="48"/>
      <c r="G22" s="49"/>
      <c r="H22" s="49"/>
      <c r="I22" s="49" t="s">
        <v>26</v>
      </c>
      <c r="J22" s="49"/>
      <c r="K22" s="39"/>
      <c r="L22" s="39"/>
      <c r="M22" s="39"/>
    </row>
    <row r="23" spans="1:13" s="31" customFormat="1" ht="39" customHeight="1" x14ac:dyDescent="0.3">
      <c r="A23" s="26"/>
      <c r="B23" s="48" t="s">
        <v>27</v>
      </c>
      <c r="C23" s="48"/>
      <c r="D23" s="48"/>
      <c r="E23" s="48"/>
      <c r="F23" s="32"/>
      <c r="G23" s="49"/>
      <c r="H23" s="49"/>
      <c r="I23" s="49" t="s">
        <v>28</v>
      </c>
      <c r="J23" s="49"/>
      <c r="K23" s="39"/>
      <c r="L23" s="39"/>
      <c r="M23" s="39"/>
    </row>
  </sheetData>
  <mergeCells count="22">
    <mergeCell ref="B20:E20"/>
    <mergeCell ref="G20:H20"/>
    <mergeCell ref="I20:J20"/>
    <mergeCell ref="B23:E23"/>
    <mergeCell ref="G23:H23"/>
    <mergeCell ref="I23:J23"/>
    <mergeCell ref="B21:F21"/>
    <mergeCell ref="G21:H21"/>
    <mergeCell ref="I21:J21"/>
    <mergeCell ref="B22:F22"/>
    <mergeCell ref="G22:H22"/>
    <mergeCell ref="I22:J22"/>
    <mergeCell ref="G18:H18"/>
    <mergeCell ref="I18:J18"/>
    <mergeCell ref="A3:M3"/>
    <mergeCell ref="B19:F19"/>
    <mergeCell ref="I19:J19"/>
    <mergeCell ref="D1:I1"/>
    <mergeCell ref="A2:M2"/>
    <mergeCell ref="B15:E15"/>
    <mergeCell ref="G15:H15"/>
    <mergeCell ref="I15:J15"/>
  </mergeCells>
  <pageMargins left="0.25" right="0.25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онкогенетика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Наталя Сергіївна Трофімова</dc:creator>
  <cp:lastModifiedBy>user</cp:lastModifiedBy>
  <cp:lastPrinted>2025-06-24T07:22:00Z</cp:lastPrinted>
  <dcterms:created xsi:type="dcterms:W3CDTF">2015-06-05T18:19:34Z</dcterms:created>
  <dcterms:modified xsi:type="dcterms:W3CDTF">2025-08-01T09:31:35Z</dcterms:modified>
</cp:coreProperties>
</file>