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генетика онкогенетика спец 17 нам. 1202000,00 ВТ\"/>
    </mc:Choice>
  </mc:AlternateContent>
  <xr:revisionPtr revIDLastSave="0" documentId="8_{EE9A03DB-C1F2-4830-9C57-63CF8005573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онкогенетика_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M21" i="1"/>
  <c r="L21" i="1"/>
  <c r="J21" i="1"/>
  <c r="M20" i="1"/>
  <c r="N20" i="1" s="1"/>
  <c r="L20" i="1"/>
  <c r="J20" i="1"/>
  <c r="M19" i="1"/>
  <c r="N19" i="1" s="1"/>
  <c r="L19" i="1"/>
  <c r="J19" i="1"/>
  <c r="N18" i="1"/>
  <c r="M18" i="1"/>
  <c r="L18" i="1"/>
  <c r="J18" i="1"/>
  <c r="M17" i="1"/>
  <c r="N17" i="1" s="1"/>
  <c r="L17" i="1"/>
  <c r="J17" i="1"/>
  <c r="M16" i="1"/>
  <c r="N16" i="1" s="1"/>
  <c r="L16" i="1"/>
  <c r="J16" i="1"/>
  <c r="N15" i="1"/>
  <c r="M15" i="1"/>
  <c r="L15" i="1"/>
  <c r="J15" i="1"/>
  <c r="M14" i="1"/>
  <c r="N14" i="1" s="1"/>
  <c r="L14" i="1"/>
  <c r="J14" i="1"/>
  <c r="M13" i="1"/>
  <c r="N13" i="1" s="1"/>
  <c r="L13" i="1"/>
  <c r="J13" i="1"/>
  <c r="N12" i="1"/>
  <c r="M12" i="1"/>
  <c r="L12" i="1"/>
  <c r="J12" i="1"/>
  <c r="M11" i="1"/>
  <c r="N11" i="1" s="1"/>
  <c r="L11" i="1"/>
  <c r="J11" i="1"/>
  <c r="M10" i="1"/>
  <c r="N10" i="1" s="1"/>
  <c r="L10" i="1"/>
  <c r="J10" i="1"/>
  <c r="N9" i="1"/>
  <c r="M9" i="1"/>
  <c r="L9" i="1"/>
  <c r="J9" i="1"/>
  <c r="M8" i="1"/>
  <c r="N8" i="1" s="1"/>
  <c r="L8" i="1"/>
  <c r="J8" i="1"/>
  <c r="M7" i="1"/>
  <c r="N7" i="1" s="1"/>
  <c r="L7" i="1"/>
  <c r="J7" i="1"/>
  <c r="J23" i="1" s="1"/>
  <c r="N6" i="1"/>
  <c r="M6" i="1"/>
  <c r="L6" i="1"/>
  <c r="J6" i="1"/>
  <c r="M5" i="1"/>
  <c r="N5" i="1" s="1"/>
  <c r="L5" i="1"/>
  <c r="L23" i="1" s="1"/>
  <c r="J5" i="1"/>
  <c r="N23" i="1" l="1"/>
</calcChain>
</file>

<file path=xl/sharedStrings.xml><?xml version="1.0" encoding="utf-8"?>
<sst xmlns="http://schemas.openxmlformats.org/spreadsheetml/2006/main" count="135" uniqueCount="92">
  <si>
    <t>Назва реагенту</t>
  </si>
  <si>
    <t>МТВ</t>
  </si>
  <si>
    <t>Одиниця виміру</t>
  </si>
  <si>
    <t>Сума 1, грн</t>
  </si>
  <si>
    <t>Сума 2, грн</t>
  </si>
  <si>
    <t>Сума середня, грн</t>
  </si>
  <si>
    <t>набір</t>
  </si>
  <si>
    <t>Тетяна ІВАНОВА</t>
  </si>
  <si>
    <t>Члени робочої групи:</t>
  </si>
  <si>
    <t>Сергій ЧЕРНИШУК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</si>
  <si>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</si>
  <si>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</si>
  <si>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</si>
  <si>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</si>
  <si>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</si>
  <si>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</si>
  <si>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</si>
  <si>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>ІНФОРМАЦІЯ
про необхідні технічні, якісні та кількісні характеристики предмету закупівлі лікарські засоби різні - код ДК 021:2015: 33696500-(лабораторні реагенти)</t>
  </si>
  <si>
    <t>Голова робочої групи:</t>
  </si>
  <si>
    <t xml:space="preserve">Член Комісії  з реорганізації   </t>
  </si>
  <si>
    <t>Член Комісії  з реорганізації</t>
  </si>
  <si>
    <t>Вячеслав ФЕДОРОВ</t>
  </si>
  <si>
    <t xml:space="preserve">Член Комісії  з реорганізації          </t>
  </si>
  <si>
    <t>№</t>
  </si>
  <si>
    <t>Найменування</t>
  </si>
  <si>
    <t>Код НК</t>
  </si>
  <si>
    <t>Код ДК 021:2015</t>
  </si>
  <si>
    <t>Кількість одиниць</t>
  </si>
  <si>
    <t>Ціна 1 за одиницю, грн</t>
  </si>
  <si>
    <t>Ціна 2 за одиницю, грн</t>
  </si>
  <si>
    <t>Ціна середня, грн</t>
  </si>
  <si>
    <t xml:space="preserve">33190000-8: Медичне обладнання та вироби медичного призначення різні </t>
  </si>
  <si>
    <t xml:space="preserve">Набір  ETV6(TEL)/RUNX1 </t>
  </si>
  <si>
    <t>Набір ПЛР ETV6(TEL)/RUNX1 (AML), 24 реакц.Qiagen (675113)</t>
  </si>
  <si>
    <t>Набір реагентів для виявлення та кількісного аналізу транскриптів злитих генів ETV6-RUNX1 методом полімеразної ланцюгової реакції (ПЛР) у реальному часі.  Фасування – не менше 24 досл.</t>
  </si>
  <si>
    <t>60091
ПЛР-майстер-мікс, ампліфікаційний реагент IVD (діагностика in vitro ), набір</t>
  </si>
  <si>
    <t xml:space="preserve">Набір ipsogen BCR-ABL1 Mbcr </t>
  </si>
  <si>
    <t>Набір для ПЛР ipsogen BCR-ABL1 Mbcr IS-MMR Kit (24), 670713</t>
  </si>
  <si>
    <t>Набір реагентів для кількісного визначення транскриптів злитих генів BCR-ABL1 Mbcr за допомогою полімеразно-ланцюгової реакції у реальному часі.  Фасування – не менше 24 досл.</t>
  </si>
  <si>
    <t xml:space="preserve">Набір ipsogen PML-RARA bcr1 </t>
  </si>
  <si>
    <t>Набір PML-RARA bcr1 ПЛР (24 реакц.), Qiagen (672113)</t>
  </si>
  <si>
    <t>Набір реагентів для виявлення та кількісного аналізу транскриптів злитого гену PML-RARA bcr1 методом полімеразної ланцюгової реакції (ПЛР) у реальному часі.  Фасування – не менше 24 досл.</t>
  </si>
  <si>
    <t>Набір ipsogen  PML-RARA bcr2</t>
  </si>
  <si>
    <t>Набір PML-RARA bcr2 ПЛР (24 реакц.), Qiagen (672213)</t>
  </si>
  <si>
    <t>Набір реагентів для виявлення та кількісного аналізу транскриптів злитого гену PML-RARA bcr2 методом полімеразної ланцюгової реакції (ПЛР) у реальному часі.  Фасування – не менше 24 досл.</t>
  </si>
  <si>
    <t>Набір ipsogen PML-RARA bcr3</t>
  </si>
  <si>
    <t>Набір PML-RARA bcr3 ПЛР (24 реакц.), Qiagen (672313)</t>
  </si>
  <si>
    <t>Набір реагентів для виявлення та кількісного аналізу транскриптів злитого гену PML-RARA bcr3 методом полімеразної ланцюгової реакції (ПЛР) у реальному часі.  Фасування – не менше 24 досл.</t>
  </si>
  <si>
    <t>Набір ipsogen CBFB-MYH11 A</t>
  </si>
  <si>
    <t>Набір для ПЛР ipsogen  CBFB-MYH11 A Kit (24), Qiagen, (676013)</t>
  </si>
  <si>
    <t>Набір реагентів для виявлення та кількісного аналізу транскриптів злитого гену CBFB-MYH11 A методом полімеразної ланцюгової реакції (ПЛР) у реальному часі.  Фасування – не менше 24 досл.</t>
  </si>
  <si>
    <t>Набір ipsogen CBFB-MYH11 Type D</t>
  </si>
  <si>
    <t>Набір ipsogen CBFB-MYH11 Type D Standards (676191)</t>
  </si>
  <si>
    <t>Набір стандартів злитого гена CBFB-MYH11 D призначений для забезпечення калібрування для кількісного визначення специфічних транскриптів. Набір складається з не менше 5 пробірок, , що містять точно визначені розведення даного злитого гена. Набір розраховано на не менше, ніж 8 реакцій.</t>
  </si>
  <si>
    <t>Набір ipsogen TCF3-PBX1</t>
  </si>
  <si>
    <t>Набір ipsogen TCF3-PBX1 Standards (674891)</t>
  </si>
  <si>
    <t>Набір стандартів злитих генів TCF3-PBX1 призначений для забезпечення калібрування для кількісного визначення специфічних транскриптів. Набір складається з не менше 5 пробірок, що містять точно визначені розведення даних злитих генів. Об'єм стандарту на одну пробірку - не менше 50 мкл. Набір розраховано на не менше, ніж 8 реакцій.</t>
  </si>
  <si>
    <t>Набір ipsogen MLL-AF4 e11e</t>
  </si>
  <si>
    <t>Набір ipsogen MLL-AF4 e11e5 Standards, Cat No./ID: 678291</t>
  </si>
  <si>
    <t>Набір стандартів транскриптів e11e5 контрольних генів MLL-AF4. Набір складається з не менше 5 пробірок, , що містять точно визначені розведення даного злитого гена. Набір розраховано на не менше, ніж 8 реакцій.</t>
  </si>
  <si>
    <t xml:space="preserve">Набір ipsogen MLL-AF9 e8e10 </t>
  </si>
  <si>
    <t>Набір ipsogen MLL-AF9 e8e10 Standards (678591)</t>
  </si>
  <si>
    <t>Набір стандартів транскриптів e8e10 контрольних генів MLL-AF9. Набір складається з не менше 5 пробірок, , що містять точно визначені розведення даного злитого гена. Набір розраховано на не менше, ніж 8 реакцій.</t>
  </si>
  <si>
    <t>Набір ipsogen MLL-AF9 type A e10e6</t>
  </si>
  <si>
    <t>Набір ipsogen MLL-AF9 type A e10e6 Standards (678691)</t>
  </si>
  <si>
    <t>Набір стандартів транскриптів e8e9 контрольних генів MLL-AF9. Набір складається з не менше 5 пробірок, , що містять точно визначені розведення даного злитого гена. Набір розраховано на не менше, ніж 8 реакцій.</t>
  </si>
  <si>
    <t>Оцтова кислота</t>
  </si>
  <si>
    <t>Оцтова кислота льодяна, для аналізу, фарм., ACS, Ph.Eur., USP, 100%, 2,5 л (401424)</t>
  </si>
  <si>
    <t>Прозора рідина. Вміст основної речовини не менше 99,5%. Фасування повинно бути 2,5 літри.</t>
  </si>
  <si>
    <t>відсутній</t>
  </si>
  <si>
    <t>бутиль</t>
  </si>
  <si>
    <t>Метанол для хроматографії (ВЕРХ)</t>
  </si>
  <si>
    <t>Метанол для хроматографії (ВЕРХ), ізократич., Ph.Eur (R2), USP, ACS, 2,5 л (412532), Carlo Erba</t>
  </si>
  <si>
    <t>Метанол для хроматографії ізократичний. Прозора, безбарвна рідина. Вміст основної речовини не менше 99,9 %. Фасування бутель 2,5 л.</t>
  </si>
  <si>
    <t xml:space="preserve">Набір RNeasy FFPE </t>
  </si>
  <si>
    <t xml:space="preserve">Набір RNeasy FFPE Kit (50) 73504 </t>
  </si>
  <si>
    <t>Набір для екстракції високоякісної РНК зі зразків тканин фіксованих формаліном, у парафіні.   Фасування - не менше  50 досл.</t>
  </si>
  <si>
    <t>52521  Екстракція/ізоляція нуклеїнових кислот, набір IVD</t>
  </si>
  <si>
    <t>Розчин Deparaffinization Solution</t>
  </si>
  <si>
    <t>Розчин Deparaffinization Solution, Qiagen 19093</t>
  </si>
  <si>
    <t xml:space="preserve">Розчин оптимізований для депарафінізації зрізів тканини зафіксованих формаліном та закріплених парафіном (FFPE зразків) перед процедурою виділення ДНК або РНК. 
Без запаху. 
Фасування – не менше 16 мл.
</t>
  </si>
  <si>
    <t>42693 - Буферний розчин з фіксованим pH, IVD</t>
  </si>
  <si>
    <t xml:space="preserve">Набір QIAamp Fast DNA Tissue </t>
  </si>
  <si>
    <t>QIAamp Fast DNA Tissue Kit, Cat. No. / ID: 51404</t>
  </si>
  <si>
    <t>Набір для екстракції високоякісної ДНК зі зразків тканин. Має містити  спеціальні пробірки з кульками з нержавіючої сталі для ефективного подрібнення тканин. Фасування - не менше  50 досл</t>
  </si>
  <si>
    <t xml:space="preserve">Фільтр SmartPak </t>
  </si>
  <si>
    <t>SmartPak DQ3, Millipore</t>
  </si>
  <si>
    <t>Сумісний з системою очистки води Direct-Q® 3, виробництва MILLIPORE</t>
  </si>
  <si>
    <t>58088
Фільтр для очищення води бактеріальний, нестеризувальний</t>
  </si>
  <si>
    <t>одишиця</t>
  </si>
  <si>
    <t>Реагенти для ВІДДІЛУ ОНКОГЕНЕТИЧНИХ ДОСЛІДЖЕНЬ Лабораторії Медичної генетики  № 6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</si>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</sst>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₴_-;\-* #,##0.00\ _₴_-;_-* &quot;-&quot;??\ _₴_-;_-@_-"/>
    <numFmt numFmtId="165" formatCode="_-* #,##0.00_₴_-;\-* #,##0.00_₴_-;_-* &quot;-&quot;??_₴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color theme="1" tint="0.1499984740745262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2" fillId="0" borderId="0" applyFont="0" applyFill="0" applyBorder="0" applyAlignment="0" applyProtection="0"/>
    <xf numFmtId="0" fontId="14" fillId="0" borderId="0"/>
    <xf numFmtId="0" fontId="16" fillId="0" borderId="0"/>
    <xf numFmtId="0" fontId="3" fillId="0" borderId="0"/>
    <xf numFmtId="0" fontId="2" fillId="0" borderId="0"/>
  </cellStyleXfs>
  <cellXfs count="76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165" fontId="17" fillId="0" borderId="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shrinkToFit="1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1" applyFont="1" applyFill="1" applyBorder="1" applyAlignment="1">
      <alignment horizontal="left" vertical="center"/>
    </xf>
    <xf numFmtId="0" fontId="15" fillId="0" borderId="1" xfId="2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3" applyFont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65" fontId="18" fillId="0" borderId="0" xfId="0" applyNumberFormat="1" applyFont="1" applyBorder="1" applyAlignment="1">
      <alignment horizontal="center" vertical="center" wrapText="1"/>
    </xf>
    <xf numFmtId="164" fontId="19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 shrinkToFit="1"/>
    </xf>
    <xf numFmtId="0" fontId="23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</cellXfs>
  <cellStyles count="6">
    <cellStyle name="Звичайний" xfId="0" builtinId="0"/>
    <cellStyle name="Звичайний 2 2" xfId="3" xr:uid="{F6F0F65D-9A3D-4B33-9DF8-1CB0AB7E2DA0}"/>
    <cellStyle name="Звичайний 3" xfId="4" xr:uid="{FFDDF334-57A2-4E0F-A530-A207B8669664}"/>
    <cellStyle name="Звичайний 3 2" xfId="5" xr:uid="{6FA8E118-8AA4-4363-A6E9-AB3F63BB934F}"/>
    <cellStyle name="Обычный_Включені до переліку 3" xfId="2" xr:uid="{014F555A-908C-4746-A6ED-1A31F21DA34C}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abSelected="1" zoomScale="82" zoomScaleNormal="82" workbookViewId="0">
      <selection activeCell="A4" sqref="A4:H21"/>
    </sheetView>
  </sheetViews>
  <sheetFormatPr defaultColWidth="9.140625" defaultRowHeight="96.75" customHeight="1" x14ac:dyDescent="0.3"/>
  <cols>
    <col min="1" max="1" width="6.140625" style="3" customWidth="1"/>
    <col min="2" max="2" width="26.5703125" style="3" customWidth="1"/>
    <col min="3" max="3" width="44.28515625" style="3" customWidth="1"/>
    <col min="4" max="4" width="62.5703125" style="3" customWidth="1"/>
    <col min="5" max="5" width="26.7109375" style="3" customWidth="1"/>
    <col min="6" max="6" width="23.28515625" style="3" customWidth="1"/>
    <col min="7" max="7" width="14.42578125" style="3" customWidth="1"/>
    <col min="8" max="8" width="13.28515625" style="4" customWidth="1"/>
    <col min="9" max="9" width="15.140625" style="3" customWidth="1"/>
    <col min="10" max="10" width="18" style="4" customWidth="1"/>
    <col min="11" max="11" width="15.7109375" style="3" customWidth="1"/>
    <col min="12" max="12" width="16.85546875" style="4" customWidth="1"/>
    <col min="13" max="13" width="16.140625" style="3" customWidth="1"/>
    <col min="14" max="14" width="17.42578125" style="32" customWidth="1"/>
    <col min="15" max="16384" width="9.140625" style="2"/>
  </cols>
  <sheetData>
    <row r="1" spans="1:14" ht="39.75" customHeight="1" x14ac:dyDescent="0.3">
      <c r="D1" s="74" t="s">
        <v>91</v>
      </c>
      <c r="E1" s="75"/>
      <c r="F1" s="75"/>
      <c r="G1" s="75"/>
      <c r="H1" s="75"/>
      <c r="I1" s="75"/>
    </row>
    <row r="2" spans="1:14" ht="39" customHeight="1" x14ac:dyDescent="0.3">
      <c r="A2" s="31"/>
      <c r="B2" s="69" t="s">
        <v>17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31"/>
    </row>
    <row r="3" spans="1:14" s="5" customFormat="1" ht="28.5" customHeight="1" x14ac:dyDescent="0.3">
      <c r="A3" s="70" t="s">
        <v>90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33"/>
    </row>
    <row r="4" spans="1:14" s="13" customFormat="1" ht="35.450000000000003" customHeight="1" x14ac:dyDescent="0.25">
      <c r="A4" s="72" t="s">
        <v>23</v>
      </c>
      <c r="B4" s="72" t="s">
        <v>24</v>
      </c>
      <c r="C4" s="73" t="s">
        <v>0</v>
      </c>
      <c r="D4" s="73" t="s">
        <v>1</v>
      </c>
      <c r="E4" s="72" t="s">
        <v>25</v>
      </c>
      <c r="F4" s="72" t="s">
        <v>26</v>
      </c>
      <c r="G4" s="72" t="s">
        <v>2</v>
      </c>
      <c r="H4" s="72" t="s">
        <v>27</v>
      </c>
      <c r="I4" s="11" t="s">
        <v>28</v>
      </c>
      <c r="J4" s="12" t="s">
        <v>3</v>
      </c>
      <c r="K4" s="11" t="s">
        <v>29</v>
      </c>
      <c r="L4" s="12" t="s">
        <v>4</v>
      </c>
      <c r="M4" s="11" t="s">
        <v>30</v>
      </c>
      <c r="N4" s="12" t="s">
        <v>5</v>
      </c>
    </row>
    <row r="5" spans="1:14" s="42" customFormat="1" ht="68.25" customHeight="1" x14ac:dyDescent="0.25">
      <c r="A5" s="18">
        <v>1</v>
      </c>
      <c r="B5" s="11" t="s">
        <v>32</v>
      </c>
      <c r="C5" s="11" t="s">
        <v>33</v>
      </c>
      <c r="D5" s="21" t="s">
        <v>34</v>
      </c>
      <c r="E5" s="21" t="s">
        <v>35</v>
      </c>
      <c r="F5" s="21" t="s">
        <v>31</v>
      </c>
      <c r="G5" s="51" t="s">
        <v>6</v>
      </c>
      <c r="H5" s="52">
        <v>4</v>
      </c>
      <c r="I5" s="19">
        <v>71540</v>
      </c>
      <c r="J5" s="15">
        <f>I5*H5</f>
        <v>286160</v>
      </c>
      <c r="K5" s="16">
        <v>75100</v>
      </c>
      <c r="L5" s="15">
        <f>K5*H5</f>
        <v>300400</v>
      </c>
      <c r="M5" s="16">
        <f>(I5+K5)/2</f>
        <v>73320</v>
      </c>
      <c r="N5" s="15">
        <f>M5*H5</f>
        <v>293280</v>
      </c>
    </row>
    <row r="6" spans="1:14" s="42" customFormat="1" ht="68.25" customHeight="1" x14ac:dyDescent="0.25">
      <c r="A6" s="18">
        <v>2</v>
      </c>
      <c r="B6" s="17" t="s">
        <v>36</v>
      </c>
      <c r="C6" s="23" t="s">
        <v>37</v>
      </c>
      <c r="D6" s="57" t="s">
        <v>38</v>
      </c>
      <c r="E6" s="21" t="s">
        <v>35</v>
      </c>
      <c r="F6" s="21" t="s">
        <v>31</v>
      </c>
      <c r="G6" s="51" t="s">
        <v>6</v>
      </c>
      <c r="H6" s="52">
        <v>1</v>
      </c>
      <c r="I6" s="14">
        <v>108486</v>
      </c>
      <c r="J6" s="15">
        <f t="shared" ref="J6:J21" si="0">I6*H6</f>
        <v>108486</v>
      </c>
      <c r="K6" s="16">
        <v>113000</v>
      </c>
      <c r="L6" s="15">
        <f t="shared" ref="L6:L21" si="1">K6*H6</f>
        <v>113000</v>
      </c>
      <c r="M6" s="16">
        <f t="shared" ref="M6:M20" si="2">(I6+K6)/2</f>
        <v>110743</v>
      </c>
      <c r="N6" s="15">
        <f t="shared" ref="N6:N21" si="3">M6*H6</f>
        <v>110743</v>
      </c>
    </row>
    <row r="7" spans="1:14" s="42" customFormat="1" ht="66.75" customHeight="1" x14ac:dyDescent="0.25">
      <c r="A7" s="18">
        <v>3</v>
      </c>
      <c r="B7" s="17" t="s">
        <v>39</v>
      </c>
      <c r="C7" s="23" t="s">
        <v>40</v>
      </c>
      <c r="D7" s="21" t="s">
        <v>41</v>
      </c>
      <c r="E7" s="21" t="s">
        <v>35</v>
      </c>
      <c r="F7" s="21" t="s">
        <v>31</v>
      </c>
      <c r="G7" s="51" t="s">
        <v>6</v>
      </c>
      <c r="H7" s="52">
        <v>1</v>
      </c>
      <c r="I7" s="14">
        <v>71540</v>
      </c>
      <c r="J7" s="15">
        <f t="shared" si="0"/>
        <v>71540</v>
      </c>
      <c r="K7" s="16">
        <v>75100</v>
      </c>
      <c r="L7" s="15">
        <f t="shared" si="1"/>
        <v>75100</v>
      </c>
      <c r="M7" s="16">
        <f t="shared" si="2"/>
        <v>73320</v>
      </c>
      <c r="N7" s="15">
        <f t="shared" si="3"/>
        <v>73320</v>
      </c>
    </row>
    <row r="8" spans="1:14" s="42" customFormat="1" ht="71.25" customHeight="1" x14ac:dyDescent="0.25">
      <c r="A8" s="18">
        <v>4</v>
      </c>
      <c r="B8" s="17" t="s">
        <v>42</v>
      </c>
      <c r="C8" s="23" t="s">
        <v>43</v>
      </c>
      <c r="D8" s="21" t="s">
        <v>44</v>
      </c>
      <c r="E8" s="21" t="s">
        <v>35</v>
      </c>
      <c r="F8" s="21" t="s">
        <v>31</v>
      </c>
      <c r="G8" s="51" t="s">
        <v>6</v>
      </c>
      <c r="H8" s="52">
        <v>1</v>
      </c>
      <c r="I8" s="14">
        <v>71540</v>
      </c>
      <c r="J8" s="15">
        <f t="shared" si="0"/>
        <v>71540</v>
      </c>
      <c r="K8" s="16">
        <v>75100</v>
      </c>
      <c r="L8" s="15">
        <f t="shared" si="1"/>
        <v>75100</v>
      </c>
      <c r="M8" s="16">
        <f t="shared" si="2"/>
        <v>73320</v>
      </c>
      <c r="N8" s="15">
        <f t="shared" si="3"/>
        <v>73320</v>
      </c>
    </row>
    <row r="9" spans="1:14" s="42" customFormat="1" ht="57.75" customHeight="1" x14ac:dyDescent="0.25">
      <c r="A9" s="18">
        <v>5</v>
      </c>
      <c r="B9" s="17" t="s">
        <v>45</v>
      </c>
      <c r="C9" s="23" t="s">
        <v>46</v>
      </c>
      <c r="D9" s="21" t="s">
        <v>47</v>
      </c>
      <c r="E9" s="21" t="s">
        <v>35</v>
      </c>
      <c r="F9" s="21" t="s">
        <v>31</v>
      </c>
      <c r="G9" s="51" t="s">
        <v>6</v>
      </c>
      <c r="H9" s="52">
        <v>1</v>
      </c>
      <c r="I9" s="14">
        <v>71540</v>
      </c>
      <c r="J9" s="15">
        <f t="shared" si="0"/>
        <v>71540</v>
      </c>
      <c r="K9" s="16">
        <v>75100</v>
      </c>
      <c r="L9" s="15">
        <f t="shared" si="1"/>
        <v>75100</v>
      </c>
      <c r="M9" s="16">
        <f t="shared" si="2"/>
        <v>73320</v>
      </c>
      <c r="N9" s="15">
        <f t="shared" si="3"/>
        <v>73320</v>
      </c>
    </row>
    <row r="10" spans="1:14" s="42" customFormat="1" ht="65.25" customHeight="1" x14ac:dyDescent="0.25">
      <c r="A10" s="18">
        <v>6</v>
      </c>
      <c r="B10" s="17" t="s">
        <v>48</v>
      </c>
      <c r="C10" s="23" t="s">
        <v>49</v>
      </c>
      <c r="D10" s="21" t="s">
        <v>50</v>
      </c>
      <c r="E10" s="21" t="s">
        <v>35</v>
      </c>
      <c r="F10" s="21" t="s">
        <v>31</v>
      </c>
      <c r="G10" s="51" t="s">
        <v>6</v>
      </c>
      <c r="H10" s="52">
        <v>1</v>
      </c>
      <c r="I10" s="14">
        <v>71540</v>
      </c>
      <c r="J10" s="15">
        <f t="shared" si="0"/>
        <v>71540</v>
      </c>
      <c r="K10" s="16">
        <v>75100</v>
      </c>
      <c r="L10" s="15">
        <f t="shared" si="1"/>
        <v>75100</v>
      </c>
      <c r="M10" s="16">
        <f t="shared" si="2"/>
        <v>73320</v>
      </c>
      <c r="N10" s="15">
        <f t="shared" si="3"/>
        <v>73320</v>
      </c>
    </row>
    <row r="11" spans="1:14" s="42" customFormat="1" ht="74.25" customHeight="1" x14ac:dyDescent="0.25">
      <c r="A11" s="18">
        <v>7</v>
      </c>
      <c r="B11" s="17" t="s">
        <v>51</v>
      </c>
      <c r="C11" s="23" t="s">
        <v>52</v>
      </c>
      <c r="D11" s="54" t="s">
        <v>53</v>
      </c>
      <c r="E11" s="21" t="s">
        <v>35</v>
      </c>
      <c r="F11" s="21" t="s">
        <v>31</v>
      </c>
      <c r="G11" s="51" t="s">
        <v>6</v>
      </c>
      <c r="H11" s="52">
        <v>1</v>
      </c>
      <c r="I11" s="14">
        <v>27538</v>
      </c>
      <c r="J11" s="15">
        <f t="shared" si="0"/>
        <v>27538</v>
      </c>
      <c r="K11" s="16">
        <v>28900</v>
      </c>
      <c r="L11" s="15">
        <f t="shared" si="1"/>
        <v>28900</v>
      </c>
      <c r="M11" s="16">
        <f t="shared" si="2"/>
        <v>28219</v>
      </c>
      <c r="N11" s="15">
        <f t="shared" si="3"/>
        <v>28219</v>
      </c>
    </row>
    <row r="12" spans="1:14" s="42" customFormat="1" ht="76.5" customHeight="1" x14ac:dyDescent="0.25">
      <c r="A12" s="18">
        <v>8</v>
      </c>
      <c r="B12" s="17" t="s">
        <v>54</v>
      </c>
      <c r="C12" s="23" t="s">
        <v>55</v>
      </c>
      <c r="D12" s="17" t="s">
        <v>56</v>
      </c>
      <c r="E12" s="21" t="s">
        <v>35</v>
      </c>
      <c r="F12" s="21" t="s">
        <v>31</v>
      </c>
      <c r="G12" s="51" t="s">
        <v>6</v>
      </c>
      <c r="H12" s="52">
        <v>1</v>
      </c>
      <c r="I12" s="14">
        <v>27538</v>
      </c>
      <c r="J12" s="15">
        <f t="shared" si="0"/>
        <v>27538</v>
      </c>
      <c r="K12" s="16">
        <v>28900</v>
      </c>
      <c r="L12" s="15">
        <f t="shared" si="1"/>
        <v>28900</v>
      </c>
      <c r="M12" s="16">
        <f t="shared" si="2"/>
        <v>28219</v>
      </c>
      <c r="N12" s="15">
        <f t="shared" si="3"/>
        <v>28219</v>
      </c>
    </row>
    <row r="13" spans="1:14" s="42" customFormat="1" ht="48.75" customHeight="1" x14ac:dyDescent="0.25">
      <c r="A13" s="18">
        <v>9</v>
      </c>
      <c r="B13" s="17" t="s">
        <v>57</v>
      </c>
      <c r="C13" s="23" t="s">
        <v>58</v>
      </c>
      <c r="D13" s="21" t="s">
        <v>59</v>
      </c>
      <c r="E13" s="21" t="s">
        <v>35</v>
      </c>
      <c r="F13" s="21" t="s">
        <v>31</v>
      </c>
      <c r="G13" s="51" t="s">
        <v>6</v>
      </c>
      <c r="H13" s="52">
        <v>1</v>
      </c>
      <c r="I13" s="14">
        <v>27538</v>
      </c>
      <c r="J13" s="15">
        <f t="shared" si="0"/>
        <v>27538</v>
      </c>
      <c r="K13" s="16">
        <v>28900</v>
      </c>
      <c r="L13" s="15">
        <f t="shared" si="1"/>
        <v>28900</v>
      </c>
      <c r="M13" s="16">
        <f t="shared" si="2"/>
        <v>28219</v>
      </c>
      <c r="N13" s="15">
        <f t="shared" si="3"/>
        <v>28219</v>
      </c>
    </row>
    <row r="14" spans="1:14" s="42" customFormat="1" ht="61.5" customHeight="1" x14ac:dyDescent="0.25">
      <c r="A14" s="18">
        <v>10</v>
      </c>
      <c r="B14" s="17" t="s">
        <v>60</v>
      </c>
      <c r="C14" s="23" t="s">
        <v>61</v>
      </c>
      <c r="D14" s="21" t="s">
        <v>62</v>
      </c>
      <c r="E14" s="21" t="s">
        <v>35</v>
      </c>
      <c r="F14" s="21" t="s">
        <v>31</v>
      </c>
      <c r="G14" s="51" t="s">
        <v>6</v>
      </c>
      <c r="H14" s="52">
        <v>1</v>
      </c>
      <c r="I14" s="14">
        <v>27538</v>
      </c>
      <c r="J14" s="15">
        <f t="shared" si="0"/>
        <v>27538</v>
      </c>
      <c r="K14" s="16">
        <v>28900</v>
      </c>
      <c r="L14" s="15">
        <f t="shared" si="1"/>
        <v>28900</v>
      </c>
      <c r="M14" s="16">
        <f t="shared" si="2"/>
        <v>28219</v>
      </c>
      <c r="N14" s="15">
        <f t="shared" si="3"/>
        <v>28219</v>
      </c>
    </row>
    <row r="15" spans="1:14" s="42" customFormat="1" ht="63.75" customHeight="1" x14ac:dyDescent="0.25">
      <c r="A15" s="18">
        <v>11</v>
      </c>
      <c r="B15" s="17" t="s">
        <v>63</v>
      </c>
      <c r="C15" s="23" t="s">
        <v>64</v>
      </c>
      <c r="D15" s="21" t="s">
        <v>65</v>
      </c>
      <c r="E15" s="21" t="s">
        <v>35</v>
      </c>
      <c r="F15" s="21" t="s">
        <v>31</v>
      </c>
      <c r="G15" s="51" t="s">
        <v>6</v>
      </c>
      <c r="H15" s="52">
        <v>1</v>
      </c>
      <c r="I15" s="14">
        <v>27538</v>
      </c>
      <c r="J15" s="15">
        <f t="shared" si="0"/>
        <v>27538</v>
      </c>
      <c r="K15" s="16">
        <v>28900</v>
      </c>
      <c r="L15" s="15">
        <f t="shared" si="1"/>
        <v>28900</v>
      </c>
      <c r="M15" s="16">
        <f t="shared" si="2"/>
        <v>28219</v>
      </c>
      <c r="N15" s="15">
        <f t="shared" si="3"/>
        <v>28219</v>
      </c>
    </row>
    <row r="16" spans="1:14" s="42" customFormat="1" ht="48.75" customHeight="1" x14ac:dyDescent="0.25">
      <c r="A16" s="18">
        <v>12</v>
      </c>
      <c r="B16" s="17" t="s">
        <v>66</v>
      </c>
      <c r="C16" s="23" t="s">
        <v>67</v>
      </c>
      <c r="D16" s="53" t="s">
        <v>68</v>
      </c>
      <c r="E16" s="53" t="s">
        <v>69</v>
      </c>
      <c r="F16" s="21" t="s">
        <v>31</v>
      </c>
      <c r="G16" s="17" t="s">
        <v>70</v>
      </c>
      <c r="H16" s="18">
        <v>8</v>
      </c>
      <c r="I16" s="14">
        <v>1568</v>
      </c>
      <c r="J16" s="15">
        <f t="shared" si="0"/>
        <v>12544</v>
      </c>
      <c r="K16" s="16">
        <v>1650</v>
      </c>
      <c r="L16" s="15">
        <f t="shared" si="1"/>
        <v>13200</v>
      </c>
      <c r="M16" s="16">
        <f t="shared" si="2"/>
        <v>1609</v>
      </c>
      <c r="N16" s="15">
        <f t="shared" si="3"/>
        <v>12872</v>
      </c>
    </row>
    <row r="17" spans="1:14" s="42" customFormat="1" ht="48.75" customHeight="1" x14ac:dyDescent="0.25">
      <c r="A17" s="18">
        <v>13</v>
      </c>
      <c r="B17" s="17" t="s">
        <v>71</v>
      </c>
      <c r="C17" s="23" t="s">
        <v>72</v>
      </c>
      <c r="D17" s="11" t="s">
        <v>73</v>
      </c>
      <c r="E17" s="54" t="s">
        <v>69</v>
      </c>
      <c r="F17" s="21" t="s">
        <v>31</v>
      </c>
      <c r="G17" s="17" t="s">
        <v>70</v>
      </c>
      <c r="H17" s="18">
        <v>21</v>
      </c>
      <c r="I17" s="14">
        <v>1078</v>
      </c>
      <c r="J17" s="15">
        <f t="shared" si="0"/>
        <v>22638</v>
      </c>
      <c r="K17" s="16">
        <v>1130</v>
      </c>
      <c r="L17" s="15">
        <f t="shared" si="1"/>
        <v>23730</v>
      </c>
      <c r="M17" s="16">
        <f t="shared" si="2"/>
        <v>1104</v>
      </c>
      <c r="N17" s="15">
        <f t="shared" si="3"/>
        <v>23184</v>
      </c>
    </row>
    <row r="18" spans="1:14" s="42" customFormat="1" ht="48.75" customHeight="1" x14ac:dyDescent="0.25">
      <c r="A18" s="18">
        <v>14</v>
      </c>
      <c r="B18" s="17" t="s">
        <v>74</v>
      </c>
      <c r="C18" s="22" t="s">
        <v>75</v>
      </c>
      <c r="D18" s="56" t="s">
        <v>76</v>
      </c>
      <c r="E18" s="11" t="s">
        <v>77</v>
      </c>
      <c r="F18" s="21" t="s">
        <v>31</v>
      </c>
      <c r="G18" s="17" t="s">
        <v>6</v>
      </c>
      <c r="H18" s="18">
        <v>2</v>
      </c>
      <c r="I18" s="14">
        <v>41944</v>
      </c>
      <c r="J18" s="15">
        <f t="shared" si="0"/>
        <v>83888</v>
      </c>
      <c r="K18" s="16">
        <v>44000</v>
      </c>
      <c r="L18" s="15">
        <f t="shared" si="1"/>
        <v>88000</v>
      </c>
      <c r="M18" s="16">
        <f t="shared" si="2"/>
        <v>42972</v>
      </c>
      <c r="N18" s="15">
        <f t="shared" si="3"/>
        <v>85944</v>
      </c>
    </row>
    <row r="19" spans="1:14" s="42" customFormat="1" ht="48.75" customHeight="1" x14ac:dyDescent="0.25">
      <c r="A19" s="18">
        <v>15</v>
      </c>
      <c r="B19" s="17" t="s">
        <v>78</v>
      </c>
      <c r="C19" s="22" t="s">
        <v>79</v>
      </c>
      <c r="D19" s="57" t="s">
        <v>80</v>
      </c>
      <c r="E19" s="11" t="s">
        <v>81</v>
      </c>
      <c r="F19" s="21" t="s">
        <v>31</v>
      </c>
      <c r="G19" s="17" t="s">
        <v>6</v>
      </c>
      <c r="H19" s="18">
        <v>5</v>
      </c>
      <c r="I19" s="14">
        <v>24500</v>
      </c>
      <c r="J19" s="15">
        <f t="shared" si="0"/>
        <v>122500</v>
      </c>
      <c r="K19" s="16">
        <v>26770</v>
      </c>
      <c r="L19" s="15">
        <f t="shared" si="1"/>
        <v>133850</v>
      </c>
      <c r="M19" s="16">
        <f t="shared" si="2"/>
        <v>25635</v>
      </c>
      <c r="N19" s="15">
        <f t="shared" si="3"/>
        <v>128175</v>
      </c>
    </row>
    <row r="20" spans="1:14" s="42" customFormat="1" ht="48.75" customHeight="1" x14ac:dyDescent="0.25">
      <c r="A20" s="18">
        <v>16</v>
      </c>
      <c r="B20" s="17" t="s">
        <v>82</v>
      </c>
      <c r="C20" s="22" t="s">
        <v>83</v>
      </c>
      <c r="D20" s="57" t="s">
        <v>84</v>
      </c>
      <c r="E20" s="11" t="s">
        <v>77</v>
      </c>
      <c r="F20" s="21" t="s">
        <v>31</v>
      </c>
      <c r="G20" s="21" t="s">
        <v>6</v>
      </c>
      <c r="H20" s="58">
        <v>3</v>
      </c>
      <c r="I20" s="14">
        <v>21560</v>
      </c>
      <c r="J20" s="15">
        <f t="shared" si="0"/>
        <v>64680</v>
      </c>
      <c r="K20" s="16">
        <v>22640</v>
      </c>
      <c r="L20" s="15">
        <f t="shared" si="1"/>
        <v>67920</v>
      </c>
      <c r="M20" s="16">
        <f t="shared" si="2"/>
        <v>22100</v>
      </c>
      <c r="N20" s="15">
        <f t="shared" si="3"/>
        <v>66300</v>
      </c>
    </row>
    <row r="21" spans="1:14" s="42" customFormat="1" ht="51" x14ac:dyDescent="0.25">
      <c r="A21" s="18">
        <v>17</v>
      </c>
      <c r="B21" s="21" t="s">
        <v>85</v>
      </c>
      <c r="C21" s="23" t="s">
        <v>86</v>
      </c>
      <c r="D21" s="59" t="s">
        <v>87</v>
      </c>
      <c r="E21" s="60" t="s">
        <v>88</v>
      </c>
      <c r="F21" s="21" t="s">
        <v>31</v>
      </c>
      <c r="G21" s="17" t="s">
        <v>89</v>
      </c>
      <c r="H21" s="18">
        <v>1</v>
      </c>
      <c r="I21" s="55">
        <v>75754</v>
      </c>
      <c r="J21" s="15">
        <f t="shared" si="0"/>
        <v>75754</v>
      </c>
      <c r="K21" s="19">
        <v>79500</v>
      </c>
      <c r="L21" s="15">
        <f t="shared" si="1"/>
        <v>79500</v>
      </c>
      <c r="M21" s="16">
        <f>(I21+K21)/2</f>
        <v>77627</v>
      </c>
      <c r="N21" s="15">
        <f t="shared" si="3"/>
        <v>77627</v>
      </c>
    </row>
    <row r="22" spans="1:14" s="42" customFormat="1" ht="15" x14ac:dyDescent="0.25">
      <c r="A22" s="26"/>
      <c r="B22" s="61"/>
      <c r="C22" s="62"/>
      <c r="D22" s="63"/>
      <c r="E22" s="64"/>
      <c r="F22" s="61"/>
      <c r="G22" s="65"/>
      <c r="H22" s="26"/>
      <c r="I22" s="66"/>
      <c r="J22" s="28"/>
      <c r="K22" s="27"/>
      <c r="L22" s="28"/>
      <c r="M22" s="29"/>
      <c r="N22" s="28"/>
    </row>
    <row r="23" spans="1:14" s="42" customFormat="1" ht="15" x14ac:dyDescent="0.25">
      <c r="A23" s="43"/>
      <c r="B23" s="44"/>
      <c r="C23" s="45"/>
      <c r="D23" s="34"/>
      <c r="E23" s="25"/>
      <c r="F23" s="25"/>
      <c r="G23" s="25"/>
      <c r="H23" s="25"/>
      <c r="I23" s="25"/>
      <c r="J23" s="67">
        <f>SUM(J5:J21)</f>
        <v>1200500</v>
      </c>
      <c r="K23" s="30"/>
      <c r="L23" s="67">
        <f>SUM(L5:L21)</f>
        <v>1264500</v>
      </c>
      <c r="M23" s="30"/>
      <c r="N23" s="67">
        <f>SUM(N5:N21)</f>
        <v>1232500</v>
      </c>
    </row>
    <row r="24" spans="1:14" s="42" customFormat="1" ht="15" x14ac:dyDescent="0.25">
      <c r="B24" s="46"/>
      <c r="C24" s="47"/>
      <c r="D24" s="20"/>
      <c r="E24" s="48"/>
      <c r="F24" s="48"/>
      <c r="G24" s="48"/>
      <c r="H24" s="49"/>
      <c r="I24" s="49"/>
      <c r="J24" s="50"/>
      <c r="K24" s="49"/>
      <c r="L24" s="50"/>
      <c r="M24" s="49"/>
      <c r="N24" s="50"/>
    </row>
    <row r="25" spans="1:14" s="8" customFormat="1" ht="37.5" x14ac:dyDescent="0.3">
      <c r="A25" s="1"/>
      <c r="B25" s="6" t="s">
        <v>18</v>
      </c>
      <c r="C25" s="38"/>
      <c r="D25" s="6"/>
      <c r="E25" s="6"/>
      <c r="F25" s="6"/>
      <c r="G25" s="6"/>
      <c r="H25" s="6"/>
      <c r="I25" s="6"/>
      <c r="J25" s="39"/>
      <c r="K25" s="7"/>
      <c r="L25" s="7"/>
      <c r="M25" s="7"/>
      <c r="N25" s="35"/>
    </row>
    <row r="26" spans="1:14" s="9" customFormat="1" ht="33.75" customHeight="1" x14ac:dyDescent="0.25">
      <c r="A26" s="1"/>
      <c r="B26" s="68" t="s">
        <v>19</v>
      </c>
      <c r="C26" s="68"/>
      <c r="D26" s="68"/>
      <c r="E26" s="68"/>
      <c r="F26" s="24"/>
      <c r="G26" s="68"/>
      <c r="H26" s="68"/>
      <c r="I26" s="68" t="s">
        <v>7</v>
      </c>
      <c r="J26" s="68"/>
      <c r="K26" s="1"/>
      <c r="L26" s="1"/>
      <c r="M26" s="1"/>
      <c r="N26" s="36"/>
    </row>
    <row r="27" spans="1:14" s="10" customFormat="1" ht="18.75" x14ac:dyDescent="0.3">
      <c r="A27" s="7"/>
      <c r="B27" s="24"/>
      <c r="C27" s="24"/>
      <c r="D27" s="40"/>
      <c r="E27" s="40"/>
      <c r="F27" s="24"/>
      <c r="G27" s="24"/>
      <c r="H27" s="24"/>
      <c r="I27" s="24"/>
      <c r="J27" s="24"/>
      <c r="K27" s="7"/>
      <c r="L27" s="7"/>
      <c r="M27" s="7"/>
      <c r="N27" s="37"/>
    </row>
    <row r="28" spans="1:14" s="10" customFormat="1" ht="37.5" x14ac:dyDescent="0.3">
      <c r="A28" s="7"/>
      <c r="B28" s="24" t="s">
        <v>8</v>
      </c>
      <c r="C28" s="24"/>
      <c r="D28" s="24"/>
      <c r="E28" s="24"/>
      <c r="F28" s="24"/>
      <c r="G28" s="41"/>
      <c r="H28" s="41"/>
      <c r="I28" s="41"/>
      <c r="J28" s="41"/>
      <c r="K28" s="7"/>
      <c r="L28" s="7"/>
      <c r="M28" s="7"/>
      <c r="N28" s="37"/>
    </row>
    <row r="29" spans="1:14" s="10" customFormat="1" ht="42" customHeight="1" x14ac:dyDescent="0.3">
      <c r="A29" s="7"/>
      <c r="B29" s="68" t="s">
        <v>20</v>
      </c>
      <c r="C29" s="68"/>
      <c r="D29" s="24"/>
      <c r="E29" s="24"/>
      <c r="F29" s="24"/>
      <c r="G29" s="68"/>
      <c r="H29" s="68"/>
      <c r="I29" s="68" t="s">
        <v>9</v>
      </c>
      <c r="J29" s="68"/>
      <c r="K29" s="7"/>
      <c r="L29" s="7"/>
      <c r="M29" s="7"/>
      <c r="N29" s="37"/>
    </row>
    <row r="30" spans="1:14" s="10" customFormat="1" ht="39" customHeight="1" x14ac:dyDescent="0.3">
      <c r="A30" s="7"/>
      <c r="B30" s="68" t="s">
        <v>20</v>
      </c>
      <c r="C30" s="68"/>
      <c r="D30" s="68"/>
      <c r="E30" s="68"/>
      <c r="F30" s="68"/>
      <c r="G30" s="24"/>
      <c r="H30" s="24"/>
      <c r="I30" s="68" t="s">
        <v>21</v>
      </c>
      <c r="J30" s="68"/>
      <c r="K30" s="7"/>
      <c r="L30" s="7"/>
      <c r="M30" s="7"/>
      <c r="N30" s="37"/>
    </row>
    <row r="31" spans="1:14" s="10" customFormat="1" ht="40.5" customHeight="1" x14ac:dyDescent="0.3">
      <c r="A31" s="7"/>
      <c r="B31" s="68" t="s">
        <v>22</v>
      </c>
      <c r="C31" s="68"/>
      <c r="D31" s="68"/>
      <c r="E31" s="68"/>
      <c r="F31" s="24"/>
      <c r="G31" s="68"/>
      <c r="H31" s="68"/>
      <c r="I31" s="68" t="s">
        <v>10</v>
      </c>
      <c r="J31" s="68"/>
      <c r="K31" s="7"/>
      <c r="L31" s="7"/>
      <c r="M31" s="7"/>
      <c r="N31" s="37"/>
    </row>
    <row r="32" spans="1:14" s="10" customFormat="1" ht="40.5" customHeight="1" x14ac:dyDescent="0.3">
      <c r="A32" s="7"/>
      <c r="B32" s="68" t="s">
        <v>11</v>
      </c>
      <c r="C32" s="68"/>
      <c r="D32" s="68"/>
      <c r="E32" s="68"/>
      <c r="F32" s="68"/>
      <c r="G32" s="68"/>
      <c r="H32" s="68"/>
      <c r="I32" s="68" t="s">
        <v>12</v>
      </c>
      <c r="J32" s="68"/>
      <c r="K32" s="7"/>
      <c r="L32" s="7"/>
      <c r="M32" s="7"/>
      <c r="N32" s="37"/>
    </row>
    <row r="33" spans="1:14" s="10" customFormat="1" ht="36.75" customHeight="1" x14ac:dyDescent="0.3">
      <c r="A33" s="7"/>
      <c r="B33" s="68" t="s">
        <v>13</v>
      </c>
      <c r="C33" s="68"/>
      <c r="D33" s="68"/>
      <c r="E33" s="68"/>
      <c r="F33" s="68"/>
      <c r="G33" s="68"/>
      <c r="H33" s="68"/>
      <c r="I33" s="68" t="s">
        <v>14</v>
      </c>
      <c r="J33" s="68"/>
      <c r="K33" s="7"/>
      <c r="L33" s="7"/>
      <c r="M33" s="7"/>
      <c r="N33" s="37"/>
    </row>
    <row r="34" spans="1:14" s="10" customFormat="1" ht="39" customHeight="1" x14ac:dyDescent="0.3">
      <c r="A34" s="7"/>
      <c r="B34" s="68" t="s">
        <v>15</v>
      </c>
      <c r="C34" s="68"/>
      <c r="D34" s="68"/>
      <c r="E34" s="68"/>
      <c r="F34" s="24"/>
      <c r="G34" s="68"/>
      <c r="H34" s="68"/>
      <c r="I34" s="68" t="s">
        <v>16</v>
      </c>
      <c r="J34" s="68"/>
      <c r="K34" s="7"/>
      <c r="L34" s="7"/>
      <c r="M34" s="7"/>
      <c r="N34" s="37"/>
    </row>
  </sheetData>
  <mergeCells count="23">
    <mergeCell ref="D1:I1"/>
    <mergeCell ref="G29:H29"/>
    <mergeCell ref="I29:J29"/>
    <mergeCell ref="B29:C29"/>
    <mergeCell ref="B31:E31"/>
    <mergeCell ref="G31:H31"/>
    <mergeCell ref="I31:J31"/>
    <mergeCell ref="B30:F30"/>
    <mergeCell ref="I30:J30"/>
    <mergeCell ref="B2:L2"/>
    <mergeCell ref="G26:H26"/>
    <mergeCell ref="I26:J26"/>
    <mergeCell ref="A3:M3"/>
    <mergeCell ref="B26:E26"/>
    <mergeCell ref="B34:E34"/>
    <mergeCell ref="G34:H34"/>
    <mergeCell ref="I34:J34"/>
    <mergeCell ref="B32:F32"/>
    <mergeCell ref="G32:H32"/>
    <mergeCell ref="I32:J32"/>
    <mergeCell ref="B33:F33"/>
    <mergeCell ref="G33:H33"/>
    <mergeCell ref="I33:J33"/>
  </mergeCells>
  <pageMargins left="0.25" right="0.25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онкогенетика_6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Наталя Сергіївна Трофімова</dc:creator>
  <cp:lastModifiedBy>user</cp:lastModifiedBy>
  <cp:lastPrinted>2025-06-26T15:27:44Z</cp:lastPrinted>
  <dcterms:created xsi:type="dcterms:W3CDTF">2015-06-05T18:19:34Z</dcterms:created>
  <dcterms:modified xsi:type="dcterms:W3CDTF">2025-07-31T11:42:08Z</dcterms:modified>
</cp:coreProperties>
</file>