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E:\FLASH DRIVE\Відкриті торги 2025 з особливостями\2220\Реагенти Генетика онкогенетика № 3  ВТ 5 нам  спец 1010000,00\"/>
    </mc:Choice>
  </mc:AlternateContent>
  <xr:revisionPtr revIDLastSave="0" documentId="13_ncr:1_{91D9D41D-4B49-4A74-B7C8-5E50D158A7AB}" xr6:coauthVersionLast="36" xr6:coauthVersionMax="36" xr10:uidLastSave="{00000000-0000-0000-0000-000000000000}"/>
  <bookViews>
    <workbookView xWindow="0" yWindow="0" windowWidth="28800" windowHeight="12225" xr2:uid="{00000000-000D-0000-FFFF-FFFF00000000}"/>
  </bookViews>
  <sheets>
    <sheet name="онкогенетика_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0" i="1" l="1"/>
  <c r="K10" i="1"/>
  <c r="I10" i="1"/>
  <c r="M10" i="1" s="1"/>
  <c r="L9" i="1"/>
  <c r="K9" i="1"/>
  <c r="I9" i="1"/>
  <c r="M9" i="1" s="1"/>
  <c r="L5" i="1"/>
  <c r="K5" i="1"/>
  <c r="I5" i="1"/>
  <c r="M5" i="1" s="1"/>
  <c r="L7" i="1" l="1"/>
  <c r="L8" i="1"/>
  <c r="L6" i="1"/>
  <c r="K7" i="1"/>
  <c r="K11" i="1" s="1"/>
  <c r="K8" i="1"/>
  <c r="K6" i="1"/>
  <c r="I7" i="1"/>
  <c r="I8" i="1"/>
  <c r="I6" i="1"/>
  <c r="I11" i="1" s="1"/>
  <c r="M8" i="1" l="1"/>
  <c r="M7" i="1"/>
  <c r="M6" i="1"/>
  <c r="M11" i="1" s="1"/>
</calcChain>
</file>

<file path=xl/sharedStrings.xml><?xml version="1.0" encoding="utf-8"?>
<sst xmlns="http://schemas.openxmlformats.org/spreadsheetml/2006/main" count="56" uniqueCount="47">
  <si>
    <t>№ п/п</t>
  </si>
  <si>
    <t>Назва реагенту</t>
  </si>
  <si>
    <t>МТВ</t>
  </si>
  <si>
    <t>Код ДК</t>
  </si>
  <si>
    <t>Код ДК 021:2015:</t>
  </si>
  <si>
    <t>Ціна 1  за одиницю, грн</t>
  </si>
  <si>
    <t>Сума 1, грн</t>
  </si>
  <si>
    <t>Ціна 2  за одиницю, грн</t>
  </si>
  <si>
    <t>Сума 2, грн</t>
  </si>
  <si>
    <t>Ціна середня за одиницю, грн</t>
  </si>
  <si>
    <t>Сума середня, грн</t>
  </si>
  <si>
    <t>набір</t>
  </si>
  <si>
    <t>geneMAP CALR Mutation Screening Kit (CALR-RT25), RUO</t>
  </si>
  <si>
    <t>33696500-0 </t>
  </si>
  <si>
    <t>geneMap MPL W515A/L/K/R Mutation Detection Kit</t>
  </si>
  <si>
    <t>geneMap NPM1 (Mut A, B, C, D)  Mutation Detection Kit</t>
  </si>
  <si>
    <t xml:space="preserve"> 33690000-3</t>
  </si>
  <si>
    <t>Тетяна ІВАНОВА</t>
  </si>
  <si>
    <t>Члени робочої групи:</t>
  </si>
  <si>
    <t>Сергій ЧЕРНИШУК</t>
  </si>
  <si>
    <t>Володимир СОВА</t>
  </si>
  <si>
    <t>Завідувач відділом імуногістохімічних досліджень дитячого патологоанатомічного відділення</t>
  </si>
  <si>
    <t>Ольга ВИСТАВНИХ</t>
  </si>
  <si>
    <t>Завідувач Українським Референс-центром з клінічної лабораторної діагностики та метрології</t>
  </si>
  <si>
    <t>Вікторія ЯНОВСЬКА</t>
  </si>
  <si>
    <t>Завідувач лабораторії медичної генетики СМГЦ</t>
  </si>
  <si>
    <t>Наталія ОЛЬХОВИЧ</t>
  </si>
  <si>
    <t xml:space="preserve">2.1 Набір призначений для виявлення соматичних мутацій MPL exon 10 W515A, W515L, W515K, W515R
2.2 Метод аналізу – ПЛР із детекцією у реальному часі за допомогою технології TaqMan Probe
2.3 Кількості реагентів має вистачати щонайменше на 25 реакцій виявлення кожної мутації
2.4 Набір мають зберігати зазначені показники якості після як мінімум 5 циклів розморожування/заморожування
2.5 Набір має бути відвалідований на використання із приладами серій QuantStudio та Biorad® CFX96
2.6 Набір має Декларацію про відповідність технічному регламенту щодо медичних виробів для діагностики in vitro та належним чином внесений у Реєстр. У випадку відсутності документу, Учасник має надати гарантійний лист про те, що на момент поставки документ буде надано.
2.7 Межа виявлення має бути не гірше 1%
2.8 Виробником набору не може бути Російська Федерація чи Білорусія
2.9 Учасник повинен надати підтвердження можливості поставки від виробника або уповноваженого представника в Україні  (з наданням оригіналу/копії документа, який підтверджує такі повноваження) із зазначенням замовника, назви та номеру закупівлі
</t>
  </si>
  <si>
    <t>Реагенти для ВІДДІЛУ ОНКОГЕНЕТИЧНИХ ДОСЛІДЖЕНЬ Лабораторії Медичної генетики</t>
  </si>
  <si>
    <t>ІНФОРМАЦІЯ
про необхідні технічні, якісні та кількісні характеристики предмету закупівлі лікарські засоби різні - код ДК 021:2015: 33696500-(лабораторні реагенти)</t>
  </si>
  <si>
    <t>Голова робочої групи:</t>
  </si>
  <si>
    <t xml:space="preserve">Член Комісії  з реорганізації   </t>
  </si>
  <si>
    <t>Член Комісії  з реорганізації</t>
  </si>
  <si>
    <t>Вячеслав ФЕДОРОВ</t>
  </si>
  <si>
    <t xml:space="preserve">Член Комісії  з реорганізації          </t>
  </si>
  <si>
    <t>geneMAP Trombophilia Panel (FII, FV, MTHFR 677 and MTHFR 1298) 50 test THR-RT50</t>
  </si>
  <si>
    <t>Набір призначений для виявлення мутацій протромбіну (фактору ІІ) G20210A, MTHFR C677T, MTHFR A1298C та фактору V G1691A/R506Q.
Метод аналізу – ПЛР із детекцією у реальному часі.
Аналіз даних методом генотипування за кінцевою точкою
До складу набору мають входити гомозиготний та гетерозиготний контролі
Набір мають зберігати зазначені показники якості після як мінімум 5 циклів розморожування/заморожування
Набір має бути відвалідований на використання із приладами серій QuantStudio та Biorad® CFX96
Набір має Декларацію про відповідність технічному регламенту щодо медичних виробів для діагностики in vitro та належним чином внесений у Реєстр. У випадку відсутності документу, Учасник має надати гарантійний лист про те, що на момент поставки документ буде надано.
Виробником набору не може бути Російська Федерація чи Білорусія
Учасник повинен надати підтвердження можливості поставки від виробника або уповноваженого представника в Україні із зазначенням замовника, назви та номеру закупівлі
Учасник повинен надати копії інструкції для застосування українською мовою, що підтверджують відповідність наданих пропозицій за медико-технічними характеристиками.</t>
  </si>
  <si>
    <t>33690000-3</t>
  </si>
  <si>
    <t>Набір призначений для скринінгу щонайменше 30 мутацій кальретикуліну із можливістю ідентифікації найпоширеніших – COSM1738055 (c.1092_1143del) та (COSM1738056 c.1154_1155insTTGTC)
Метод аналізу – ПЛР із детекцією у реальному часі за допомогою технології TaqMan Probe
Кількості реагентів має вистачати щонайменше на 25 реакцій виявлення кожної мутації. 
Набір мають зберігати зазначені показники якості після як мінімум 5 циклів розморожування/заморожування
Набір має бути відвалідований на використання із приладами серій QuantStudio та Biorad® CFX96
Виробником набору не може бути Російська Федерація чи Білорусія
Учасник повинен надати підтвердження можливості поставки від виробника або уповноваженого представника в Україні із зазначенням замовника, назви та номеру закупівлі
Учасник повинен надати копії інструкції для застосування українською мовою, що підтверджують відповідність наданих пропозицій за медико-технічними характеристиками</t>
  </si>
  <si>
    <t>Набір призначений для виявлення соматичних мутацій MPL exon 10 W515A, W515L, W515K, W515R
Метод аналізу – ПЛР із детекцією у реальному часі за допомогою технології TaqMan Probe
Кількості реагентів має вистачати щонайменше на 25 реакцій виявлення кожної мутації
Набір мають зберігати зазначені показники якості після як мінімум 5 циклів розморожування/заморожування
Набір має бути відвалідований на використання із приладами серій QuantStudio та Biorad® CFX96
Набір має Декларацію про відповідність технічному регламенту щодо медичних виробів для діагностики in vitro та належним чином внесений у Реєстр. У випадку відсутності документу, Учасник має надати гарантійний лист про те, що на момент поставки документ буде надано.
Межа виявлення має бути не гірше 1%
Виробником набору не може бути Російська Федерація чи Білорусія
Учасник повинен надати підтвердження можливості поставки від виробника або уповноваженого представника в Україні із зазначенням замовника, назви та номеру закупівлі
Учасник повинен надати копії інструкції для застосування українською мовою, що підтверджують відповідність наданих пропозицій за медико-технічними характеристиками.</t>
  </si>
  <si>
    <t>geneMAPTM JAK-2 Exon 12 Mutations Detection Kit JK12Q-RT50</t>
  </si>
  <si>
    <t>Набір призначений для виявлення щонайменше 5 мутацій гену JAK2 exon12
Метод аналізу – ПЛР із детекцією у реальному часі 
Кількості реагентів має вистачати щонайменше на 50 реакцій
Набір мають зберігати зазначені показники якості після як мінімум 5 циклів розморожування/заморожування
Набір має бути відвалідований на використання із приладами серій QuantStudio та Biorad® CFX96
Виробником набору не може бути Російська Федерація чи Білорусія
Набір має Декларацію про відповідність технічному регламенту щодо медичних виробів для діагностики in vitro та належним чином внесений у Реєстр. У випадку відсутності документу, Учасник має надати гарантійний лист про те, що на момент поставки документ буде надано.
Учасник повинен надати копії інструкції для застосування українською мовою, що підтверджують відповідність наданих пропозицій за медико-технічними характеристиками.</t>
  </si>
  <si>
    <t>geneMAP™ c-KIT D816V Mutation Detection Kit (CKT-RT25)</t>
  </si>
  <si>
    <t>Набір призначений для виявлення мутації D816V у гені КІТ методом АСО-ПЛР за допомогою технології TaqMan Probe.
Кількості реагентів має вистачати щонайменше на 25 реакцій виявлення мутації.
Набір має бути відвалідований на використання із приладами серій QuantStudio та Biorad® CFX96
Виробником набору не може бути Російська Федерація чи Білорусія
Учасник повинен надати підтвердження можливості поставки від виробника або уповноваженого представника в Україні із зазначенням замовника, назви та номеру закупівлі
Учасник повинен надати копії інструкції для застосування українською мовою, що підтверджують відповідність наданих пропозицій за медико-технічними характеристиками.</t>
  </si>
  <si>
    <t>ОБГРУНТУВАННЯ</t>
  </si>
  <si>
    <t>Кіл-ть</t>
  </si>
  <si>
    <t>Од.вим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</si>
</sst>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00_₴_-;\-* #,##0.00_₴_-;_-* &quot;-&quot;??_₴_-;_-@_-"/>
  </numFmts>
  <fonts count="11" x14ac:knownFonts="1">
    <font>
      <sz val="11"/>
      <color theme="1"/>
      <name val="Calibri"/>
      <family val="2"/>
      <scheme val="minor"/>
    </font>
    <font>
      <b/>
      <sz val="14"/>
      <color theme="1"/>
      <name val="Times New Roman"/>
      <family val="1"/>
      <charset val="204"/>
    </font>
    <font>
      <sz val="14"/>
      <color theme="1"/>
      <name val="Times New Roman"/>
      <family val="1"/>
    </font>
    <font>
      <sz val="14"/>
      <color rgb="FF000000"/>
      <name val="Times New Roman"/>
      <family val="1"/>
    </font>
    <font>
      <b/>
      <sz val="14"/>
      <color theme="1"/>
      <name val="Times New Roman"/>
      <family val="1"/>
    </font>
    <font>
      <sz val="13"/>
      <color theme="1"/>
      <name val="Times New Roman"/>
      <family val="1"/>
    </font>
    <font>
      <b/>
      <sz val="14"/>
      <name val="Times New Roman"/>
      <family val="1"/>
      <charset val="204"/>
    </font>
    <font>
      <b/>
      <sz val="14"/>
      <name val="Times New Roman"/>
      <family val="1"/>
    </font>
    <font>
      <sz val="14"/>
      <color theme="1"/>
      <name val="Calibri"/>
      <family val="2"/>
      <scheme val="minor"/>
    </font>
    <font>
      <sz val="11"/>
      <color theme="1"/>
      <name val="Times New Roman"/>
      <family val="1"/>
      <charset val="204"/>
    </font>
    <font>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50">
    <xf numFmtId="0" fontId="0" fillId="0" borderId="0" xfId="0"/>
    <xf numFmtId="0" fontId="2" fillId="0" borderId="0" xfId="0" applyFont="1" applyAlignment="1">
      <alignment horizontal="center" vertical="center" wrapText="1"/>
    </xf>
    <xf numFmtId="0" fontId="2" fillId="0" borderId="0" xfId="0" applyFont="1" applyAlignment="1">
      <alignment horizontal="center" vertical="top" wrapText="1"/>
    </xf>
    <xf numFmtId="0" fontId="2" fillId="0" borderId="0" xfId="0" applyFont="1" applyAlignment="1">
      <alignment wrapText="1"/>
    </xf>
    <xf numFmtId="0" fontId="2" fillId="0" borderId="0" xfId="0" applyFont="1" applyAlignment="1">
      <alignment vertical="center" wrapText="1"/>
    </xf>
    <xf numFmtId="0" fontId="3" fillId="0" borderId="0" xfId="0" applyFont="1" applyAlignment="1">
      <alignment vertical="center" wrapText="1"/>
    </xf>
    <xf numFmtId="164" fontId="2" fillId="0" borderId="0" xfId="0" applyNumberFormat="1" applyFont="1" applyAlignment="1">
      <alignment wrapText="1"/>
    </xf>
    <xf numFmtId="2" fontId="2" fillId="0" borderId="0" xfId="0" applyNumberFormat="1" applyFont="1" applyAlignment="1">
      <alignment wrapText="1"/>
    </xf>
    <xf numFmtId="164" fontId="2" fillId="0" borderId="0" xfId="0" applyNumberFormat="1" applyFont="1" applyAlignment="1">
      <alignment horizontal="center" vertical="center" wrapText="1"/>
    </xf>
    <xf numFmtId="0" fontId="4" fillId="2" borderId="0" xfId="0" applyFont="1" applyFill="1" applyAlignment="1">
      <alignment vertical="center"/>
    </xf>
    <xf numFmtId="0" fontId="2" fillId="2" borderId="0" xfId="0" applyFont="1" applyFill="1"/>
    <xf numFmtId="0" fontId="4" fillId="2" borderId="1" xfId="0" applyFont="1" applyFill="1" applyBorder="1" applyAlignment="1">
      <alignment horizontal="center" vertical="center" wrapText="1"/>
    </xf>
    <xf numFmtId="165" fontId="4" fillId="2" borderId="1" xfId="0" applyNumberFormat="1" applyFont="1" applyFill="1" applyBorder="1" applyAlignment="1">
      <alignment horizontal="center" vertical="center" wrapText="1"/>
    </xf>
    <xf numFmtId="0" fontId="4" fillId="2" borderId="0" xfId="0" applyFont="1" applyFill="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165" fontId="2" fillId="2" borderId="1" xfId="0" applyNumberFormat="1" applyFont="1" applyFill="1" applyBorder="1" applyAlignment="1">
      <alignment horizontal="center" vertical="center"/>
    </xf>
    <xf numFmtId="164" fontId="2" fillId="2" borderId="1" xfId="0" applyNumberFormat="1" applyFont="1" applyFill="1" applyBorder="1" applyAlignment="1">
      <alignment horizontal="center" vertical="center"/>
    </xf>
    <xf numFmtId="2" fontId="2" fillId="2"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165" fontId="2" fillId="2" borderId="1" xfId="0" applyNumberFormat="1" applyFont="1" applyFill="1" applyBorder="1" applyAlignment="1">
      <alignment horizontal="center" vertical="center" wrapText="1"/>
    </xf>
    <xf numFmtId="0" fontId="2" fillId="0" borderId="0" xfId="0" applyFont="1"/>
    <xf numFmtId="0" fontId="2" fillId="2" borderId="0" xfId="0" applyFont="1" applyFill="1" applyAlignment="1">
      <alignment horizontal="center" vertical="center"/>
    </xf>
    <xf numFmtId="165" fontId="2" fillId="2" borderId="0" xfId="0" applyNumberFormat="1" applyFont="1" applyFill="1" applyAlignment="1">
      <alignment horizontal="center" vertical="center"/>
    </xf>
    <xf numFmtId="0" fontId="5" fillId="2" borderId="1" xfId="0" applyFont="1" applyFill="1" applyBorder="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horizontal="center" vertical="top" wrapText="1"/>
    </xf>
    <xf numFmtId="164" fontId="1" fillId="0" borderId="0" xfId="0" applyNumberFormat="1" applyFont="1" applyAlignment="1">
      <alignment horizontal="center" vertical="center" wrapText="1"/>
    </xf>
    <xf numFmtId="0" fontId="1" fillId="0" borderId="0" xfId="0" applyFont="1" applyAlignment="1">
      <alignment wrapText="1"/>
    </xf>
    <xf numFmtId="2" fontId="1" fillId="0" borderId="0" xfId="0" applyNumberFormat="1" applyFont="1" applyAlignment="1">
      <alignment wrapText="1"/>
    </xf>
    <xf numFmtId="164" fontId="1" fillId="0" borderId="0" xfId="0" applyNumberFormat="1" applyFont="1" applyAlignment="1">
      <alignment wrapText="1"/>
    </xf>
    <xf numFmtId="0" fontId="1" fillId="0" borderId="0" xfId="0" applyFont="1"/>
    <xf numFmtId="0" fontId="8" fillId="0" borderId="0" xfId="0" applyFont="1"/>
    <xf numFmtId="0" fontId="3" fillId="0" borderId="0" xfId="0" applyFont="1" applyAlignment="1">
      <alignment horizontal="left" vertical="center" wrapText="1"/>
    </xf>
    <xf numFmtId="0" fontId="3"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center" wrapText="1"/>
    </xf>
    <xf numFmtId="0" fontId="9" fillId="0" borderId="0" xfId="0" applyFont="1"/>
    <xf numFmtId="0" fontId="10" fillId="0" borderId="0" xfId="0" applyFont="1" applyAlignment="1">
      <alignment vertical="center"/>
    </xf>
    <xf numFmtId="0" fontId="3" fillId="0" borderId="0" xfId="0" applyFont="1" applyAlignment="1">
      <alignment horizontal="center" vertical="top" wrapText="1"/>
    </xf>
    <xf numFmtId="0" fontId="10" fillId="0" borderId="0" xfId="0" applyFont="1"/>
    <xf numFmtId="0" fontId="3" fillId="0" borderId="0" xfId="0" applyFont="1" applyAlignment="1">
      <alignment horizontal="center" wrapText="1"/>
    </xf>
    <xf numFmtId="0" fontId="9" fillId="2" borderId="1" xfId="0" applyFont="1" applyFill="1" applyBorder="1" applyAlignment="1">
      <alignment horizontal="left" vertical="top" wrapText="1"/>
    </xf>
    <xf numFmtId="0" fontId="9" fillId="2" borderId="1" xfId="0" applyFont="1" applyFill="1" applyBorder="1" applyAlignment="1">
      <alignment horizontal="center" vertical="center" wrapText="1"/>
    </xf>
    <xf numFmtId="0" fontId="1" fillId="2" borderId="0" xfId="0" applyFont="1" applyFill="1" applyAlignment="1">
      <alignment horizontal="center" vertical="center"/>
    </xf>
    <xf numFmtId="0" fontId="4" fillId="2" borderId="0" xfId="0" applyFont="1" applyFill="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2"/>
  <sheetViews>
    <sheetView tabSelected="1" topLeftCell="A9" zoomScale="82" zoomScaleNormal="82" workbookViewId="0">
      <selection activeCell="A10" sqref="A10"/>
    </sheetView>
  </sheetViews>
  <sheetFormatPr defaultColWidth="9.140625" defaultRowHeight="96.75" customHeight="1" x14ac:dyDescent="0.3"/>
  <cols>
    <col min="1" max="1" width="6.140625" style="22" customWidth="1"/>
    <col min="2" max="2" width="26.5703125" style="22" customWidth="1"/>
    <col min="3" max="3" width="102" style="22" customWidth="1"/>
    <col min="4" max="4" width="14.140625" style="22" customWidth="1"/>
    <col min="5" max="5" width="16.5703125" style="22" customWidth="1"/>
    <col min="6" max="6" width="11.5703125" style="22" customWidth="1"/>
    <col min="7" max="7" width="14.42578125" style="22" customWidth="1"/>
    <col min="8" max="8" width="15.42578125" style="23" customWidth="1"/>
    <col min="9" max="9" width="20.28515625" style="22" customWidth="1"/>
    <col min="10" max="10" width="15.42578125" style="23" customWidth="1"/>
    <col min="11" max="11" width="15.7109375" style="22" customWidth="1"/>
    <col min="12" max="12" width="15.42578125" style="23" customWidth="1"/>
    <col min="13" max="13" width="20" style="22" customWidth="1"/>
    <col min="14" max="16384" width="9.140625" style="10"/>
  </cols>
  <sheetData>
    <row r="1" spans="1:13" ht="46.5" customHeight="1" x14ac:dyDescent="0.3">
      <c r="E1" s="44" t="s">
        <v>44</v>
      </c>
    </row>
    <row r="2" spans="1:13" ht="39" customHeight="1" x14ac:dyDescent="0.3">
      <c r="A2" s="9"/>
      <c r="B2" s="45" t="s">
        <v>29</v>
      </c>
      <c r="C2" s="45"/>
      <c r="D2" s="45"/>
      <c r="E2" s="45"/>
      <c r="F2" s="45"/>
      <c r="G2" s="45"/>
      <c r="H2" s="45"/>
      <c r="I2" s="45"/>
      <c r="J2" s="45"/>
      <c r="K2" s="45"/>
      <c r="L2" s="45"/>
      <c r="M2" s="9"/>
    </row>
    <row r="3" spans="1:13" s="32" customFormat="1" ht="28.5" customHeight="1" x14ac:dyDescent="0.3">
      <c r="A3" s="48" t="s">
        <v>28</v>
      </c>
      <c r="B3" s="49"/>
      <c r="C3" s="49"/>
      <c r="D3" s="49"/>
      <c r="E3" s="49"/>
      <c r="F3" s="49"/>
      <c r="G3" s="49"/>
      <c r="H3" s="49"/>
      <c r="I3" s="49"/>
      <c r="J3" s="49"/>
      <c r="K3" s="49"/>
      <c r="L3" s="49"/>
      <c r="M3" s="49"/>
    </row>
    <row r="4" spans="1:13" s="13" customFormat="1" ht="96.75" customHeight="1" x14ac:dyDescent="0.25">
      <c r="A4" s="11" t="s">
        <v>0</v>
      </c>
      <c r="B4" s="11" t="s">
        <v>1</v>
      </c>
      <c r="C4" s="11" t="s">
        <v>2</v>
      </c>
      <c r="D4" s="11" t="s">
        <v>3</v>
      </c>
      <c r="E4" s="11" t="s">
        <v>4</v>
      </c>
      <c r="F4" s="11" t="s">
        <v>46</v>
      </c>
      <c r="G4" s="11" t="s">
        <v>45</v>
      </c>
      <c r="H4" s="12" t="s">
        <v>5</v>
      </c>
      <c r="I4" s="11" t="s">
        <v>6</v>
      </c>
      <c r="J4" s="12" t="s">
        <v>7</v>
      </c>
      <c r="K4" s="11" t="s">
        <v>8</v>
      </c>
      <c r="L4" s="12" t="s">
        <v>9</v>
      </c>
      <c r="M4" s="11" t="s">
        <v>10</v>
      </c>
    </row>
    <row r="5" spans="1:13" s="13" customFormat="1" ht="294.75" customHeight="1" x14ac:dyDescent="0.25">
      <c r="A5" s="14">
        <v>1</v>
      </c>
      <c r="B5" s="14" t="s">
        <v>35</v>
      </c>
      <c r="C5" s="42" t="s">
        <v>36</v>
      </c>
      <c r="D5" s="14">
        <v>59586</v>
      </c>
      <c r="E5" s="14" t="s">
        <v>37</v>
      </c>
      <c r="F5" s="15" t="s">
        <v>11</v>
      </c>
      <c r="G5" s="15">
        <v>4</v>
      </c>
      <c r="H5" s="16">
        <v>60500</v>
      </c>
      <c r="I5" s="17">
        <f>G5*H5</f>
        <v>242000</v>
      </c>
      <c r="J5" s="16">
        <v>62150</v>
      </c>
      <c r="K5" s="18">
        <f>G5*J5</f>
        <v>248600</v>
      </c>
      <c r="L5" s="16">
        <f>(H5+J5)/2</f>
        <v>61325</v>
      </c>
      <c r="M5" s="17">
        <f>(I5+K5)/2</f>
        <v>245300</v>
      </c>
    </row>
    <row r="6" spans="1:13" s="13" customFormat="1" ht="280.5" customHeight="1" x14ac:dyDescent="0.25">
      <c r="A6" s="14">
        <v>2</v>
      </c>
      <c r="B6" s="14" t="s">
        <v>12</v>
      </c>
      <c r="C6" s="42" t="s">
        <v>38</v>
      </c>
      <c r="D6" s="14">
        <v>62264</v>
      </c>
      <c r="E6" s="14" t="s">
        <v>13</v>
      </c>
      <c r="F6" s="15" t="s">
        <v>11</v>
      </c>
      <c r="G6" s="15">
        <v>4</v>
      </c>
      <c r="H6" s="16">
        <v>82150</v>
      </c>
      <c r="I6" s="17">
        <f>G6*H6</f>
        <v>328600</v>
      </c>
      <c r="J6" s="16">
        <v>82760</v>
      </c>
      <c r="K6" s="18">
        <f>G6*J6</f>
        <v>331040</v>
      </c>
      <c r="L6" s="16">
        <f>(H6+J6)/2</f>
        <v>82455</v>
      </c>
      <c r="M6" s="17">
        <f>(I6+K6)/2</f>
        <v>329820</v>
      </c>
    </row>
    <row r="7" spans="1:13" s="13" customFormat="1" ht="198" customHeight="1" x14ac:dyDescent="0.25">
      <c r="A7" s="14">
        <v>3</v>
      </c>
      <c r="B7" s="14" t="s">
        <v>14</v>
      </c>
      <c r="C7" s="24" t="s">
        <v>27</v>
      </c>
      <c r="D7" s="19">
        <v>60943</v>
      </c>
      <c r="E7" s="14" t="s">
        <v>13</v>
      </c>
      <c r="F7" s="15" t="s">
        <v>11</v>
      </c>
      <c r="G7" s="15">
        <v>1</v>
      </c>
      <c r="H7" s="20">
        <v>54570</v>
      </c>
      <c r="I7" s="17">
        <f t="shared" ref="I7:I8" si="0">G7*H7</f>
        <v>54570</v>
      </c>
      <c r="J7" s="20">
        <v>56050</v>
      </c>
      <c r="K7" s="18">
        <f t="shared" ref="K7:K8" si="1">G7*J7</f>
        <v>56050</v>
      </c>
      <c r="L7" s="16">
        <f t="shared" ref="L7:L8" si="2">(H7+J7)/2</f>
        <v>55310</v>
      </c>
      <c r="M7" s="17">
        <f t="shared" ref="M7:M10" si="3">(I7+K7)/2</f>
        <v>55310</v>
      </c>
    </row>
    <row r="8" spans="1:13" ht="318" customHeight="1" x14ac:dyDescent="0.3">
      <c r="A8" s="14">
        <v>4</v>
      </c>
      <c r="B8" s="14" t="s">
        <v>15</v>
      </c>
      <c r="C8" s="42" t="s">
        <v>39</v>
      </c>
      <c r="D8" s="15">
        <v>60943</v>
      </c>
      <c r="E8" s="14" t="s">
        <v>16</v>
      </c>
      <c r="F8" s="15" t="s">
        <v>11</v>
      </c>
      <c r="G8" s="15">
        <v>4</v>
      </c>
      <c r="H8" s="16">
        <v>62010</v>
      </c>
      <c r="I8" s="17">
        <f t="shared" si="0"/>
        <v>248040</v>
      </c>
      <c r="J8" s="16">
        <v>62500</v>
      </c>
      <c r="K8" s="18">
        <f t="shared" si="1"/>
        <v>250000</v>
      </c>
      <c r="L8" s="16">
        <f t="shared" si="2"/>
        <v>62255</v>
      </c>
      <c r="M8" s="17">
        <f t="shared" si="3"/>
        <v>249020</v>
      </c>
    </row>
    <row r="9" spans="1:13" ht="318" customHeight="1" x14ac:dyDescent="0.3">
      <c r="A9" s="14">
        <v>5</v>
      </c>
      <c r="B9" s="14" t="s">
        <v>40</v>
      </c>
      <c r="C9" s="43" t="s">
        <v>41</v>
      </c>
      <c r="D9" s="15">
        <v>62019</v>
      </c>
      <c r="E9" s="14" t="s">
        <v>37</v>
      </c>
      <c r="F9" s="15" t="s">
        <v>11</v>
      </c>
      <c r="G9" s="15">
        <v>2</v>
      </c>
      <c r="H9" s="16">
        <v>52967</v>
      </c>
      <c r="I9" s="17">
        <f t="shared" ref="I9" si="4">G9*H9</f>
        <v>105934</v>
      </c>
      <c r="J9" s="16">
        <v>53400</v>
      </c>
      <c r="K9" s="18">
        <f t="shared" ref="K9" si="5">G9*J9</f>
        <v>106800</v>
      </c>
      <c r="L9" s="16">
        <f t="shared" ref="L9" si="6">(H9+J9)/2</f>
        <v>53183.5</v>
      </c>
      <c r="M9" s="17">
        <f t="shared" si="3"/>
        <v>106367</v>
      </c>
    </row>
    <row r="10" spans="1:13" ht="318" customHeight="1" x14ac:dyDescent="0.3">
      <c r="A10" s="14">
        <v>6</v>
      </c>
      <c r="B10" s="14" t="s">
        <v>42</v>
      </c>
      <c r="C10" s="42" t="s">
        <v>43</v>
      </c>
      <c r="D10" s="15">
        <v>60943</v>
      </c>
      <c r="E10" s="14" t="s">
        <v>37</v>
      </c>
      <c r="F10" s="15" t="s">
        <v>11</v>
      </c>
      <c r="G10" s="15">
        <v>1</v>
      </c>
      <c r="H10" s="16">
        <v>29712</v>
      </c>
      <c r="I10" s="17">
        <f t="shared" ref="I10" si="7">G10*H10</f>
        <v>29712</v>
      </c>
      <c r="J10" s="16">
        <v>30600</v>
      </c>
      <c r="K10" s="18">
        <f t="shared" ref="K10" si="8">G10*J10</f>
        <v>30600</v>
      </c>
      <c r="L10" s="16">
        <f t="shared" ref="L10" si="9">(H10+J10)/2</f>
        <v>30156</v>
      </c>
      <c r="M10" s="17">
        <f t="shared" si="3"/>
        <v>30156</v>
      </c>
    </row>
    <row r="11" spans="1:13" s="31" customFormat="1" ht="18.75" x14ac:dyDescent="0.3">
      <c r="A11" s="25"/>
      <c r="B11" s="25"/>
      <c r="C11" s="26"/>
      <c r="D11" s="25"/>
      <c r="E11" s="25"/>
      <c r="F11" s="25"/>
      <c r="G11" s="25"/>
      <c r="H11" s="25"/>
      <c r="I11" s="27">
        <f>SUM(I5:I10)</f>
        <v>1008856</v>
      </c>
      <c r="J11" s="28"/>
      <c r="K11" s="29">
        <f>SUM(K5:K10)</f>
        <v>1023090</v>
      </c>
      <c r="L11" s="28"/>
      <c r="M11" s="30">
        <f>SUM(M5:M10)</f>
        <v>1015973</v>
      </c>
    </row>
    <row r="12" spans="1:13" s="21" customFormat="1" ht="18.75" x14ac:dyDescent="0.3">
      <c r="A12" s="1"/>
      <c r="B12" s="1"/>
      <c r="C12" s="2"/>
      <c r="D12" s="1"/>
      <c r="E12" s="1"/>
      <c r="F12" s="1"/>
      <c r="G12" s="1"/>
      <c r="H12" s="1"/>
      <c r="I12" s="8"/>
      <c r="J12" s="3"/>
      <c r="K12" s="7"/>
      <c r="L12" s="3"/>
      <c r="M12" s="6"/>
    </row>
    <row r="13" spans="1:13" s="37" customFormat="1" ht="37.5" x14ac:dyDescent="0.3">
      <c r="A13" s="1"/>
      <c r="B13" s="35" t="s">
        <v>30</v>
      </c>
      <c r="C13" s="2"/>
      <c r="D13" s="1"/>
      <c r="E13" s="1"/>
      <c r="F13" s="1"/>
      <c r="G13" s="1"/>
      <c r="H13" s="1"/>
      <c r="I13" s="1"/>
      <c r="J13" s="36"/>
      <c r="K13" s="36"/>
      <c r="L13" s="36"/>
      <c r="M13" s="36"/>
    </row>
    <row r="14" spans="1:13" s="38" customFormat="1" ht="20.25" customHeight="1" x14ac:dyDescent="0.25">
      <c r="A14" s="4"/>
      <c r="B14" s="46" t="s">
        <v>31</v>
      </c>
      <c r="C14" s="46"/>
      <c r="D14" s="46"/>
      <c r="E14" s="46"/>
      <c r="F14" s="34"/>
      <c r="G14" s="47"/>
      <c r="H14" s="47"/>
      <c r="I14" s="47" t="s">
        <v>17</v>
      </c>
      <c r="J14" s="47"/>
      <c r="K14" s="1"/>
      <c r="L14" s="1"/>
      <c r="M14" s="1"/>
    </row>
    <row r="15" spans="1:13" s="40" customFormat="1" ht="18.75" x14ac:dyDescent="0.3">
      <c r="A15" s="3"/>
      <c r="B15" s="5"/>
      <c r="C15" s="5"/>
      <c r="D15" s="39"/>
      <c r="E15" s="39"/>
      <c r="F15" s="34"/>
      <c r="G15" s="34"/>
      <c r="H15" s="34"/>
      <c r="I15" s="34"/>
      <c r="J15" s="34"/>
      <c r="K15" s="36"/>
      <c r="L15" s="36"/>
      <c r="M15" s="36"/>
    </row>
    <row r="16" spans="1:13" s="40" customFormat="1" ht="22.5" customHeight="1" x14ac:dyDescent="0.3">
      <c r="A16" s="3"/>
      <c r="B16" s="33" t="s">
        <v>18</v>
      </c>
      <c r="C16" s="5"/>
      <c r="D16" s="34"/>
      <c r="E16" s="34"/>
      <c r="F16" s="34"/>
      <c r="G16" s="41"/>
      <c r="H16" s="41"/>
      <c r="I16" s="41"/>
      <c r="J16" s="41"/>
      <c r="K16" s="36"/>
      <c r="L16" s="36"/>
      <c r="M16" s="36"/>
    </row>
    <row r="17" spans="1:13" s="40" customFormat="1" ht="28.5" customHeight="1" x14ac:dyDescent="0.3">
      <c r="A17" s="3"/>
      <c r="B17" s="46" t="s">
        <v>32</v>
      </c>
      <c r="C17" s="46"/>
      <c r="D17" s="34"/>
      <c r="E17" s="34"/>
      <c r="F17" s="34"/>
      <c r="G17" s="47"/>
      <c r="H17" s="47"/>
      <c r="I17" s="47" t="s">
        <v>19</v>
      </c>
      <c r="J17" s="47"/>
      <c r="K17" s="36"/>
      <c r="L17" s="36"/>
      <c r="M17" s="36"/>
    </row>
    <row r="18" spans="1:13" s="40" customFormat="1" ht="24" customHeight="1" x14ac:dyDescent="0.3">
      <c r="A18" s="3"/>
      <c r="B18" s="46" t="s">
        <v>32</v>
      </c>
      <c r="C18" s="46"/>
      <c r="D18" s="46"/>
      <c r="E18" s="46"/>
      <c r="F18" s="46"/>
      <c r="G18" s="34"/>
      <c r="H18" s="34"/>
      <c r="I18" s="47" t="s">
        <v>33</v>
      </c>
      <c r="J18" s="47"/>
      <c r="K18" s="36"/>
      <c r="L18" s="36"/>
      <c r="M18" s="36"/>
    </row>
    <row r="19" spans="1:13" s="40" customFormat="1" ht="28.5" customHeight="1" x14ac:dyDescent="0.3">
      <c r="A19" s="3"/>
      <c r="B19" s="46" t="s">
        <v>34</v>
      </c>
      <c r="C19" s="46"/>
      <c r="D19" s="46"/>
      <c r="E19" s="46"/>
      <c r="F19" s="34"/>
      <c r="G19" s="47"/>
      <c r="H19" s="47"/>
      <c r="I19" s="47" t="s">
        <v>20</v>
      </c>
      <c r="J19" s="47"/>
      <c r="K19" s="36"/>
      <c r="L19" s="36"/>
      <c r="M19" s="36"/>
    </row>
    <row r="20" spans="1:13" s="40" customFormat="1" ht="27.75" customHeight="1" x14ac:dyDescent="0.3">
      <c r="A20" s="3"/>
      <c r="B20" s="46" t="s">
        <v>21</v>
      </c>
      <c r="C20" s="46"/>
      <c r="D20" s="46"/>
      <c r="E20" s="46"/>
      <c r="F20" s="46"/>
      <c r="G20" s="47"/>
      <c r="H20" s="47"/>
      <c r="I20" s="47" t="s">
        <v>22</v>
      </c>
      <c r="J20" s="47"/>
      <c r="K20" s="36"/>
      <c r="L20" s="36"/>
      <c r="M20" s="36"/>
    </row>
    <row r="21" spans="1:13" s="40" customFormat="1" ht="24.75" customHeight="1" x14ac:dyDescent="0.3">
      <c r="A21" s="3"/>
      <c r="B21" s="46" t="s">
        <v>23</v>
      </c>
      <c r="C21" s="46"/>
      <c r="D21" s="46"/>
      <c r="E21" s="46"/>
      <c r="F21" s="46"/>
      <c r="G21" s="47"/>
      <c r="H21" s="47"/>
      <c r="I21" s="47" t="s">
        <v>24</v>
      </c>
      <c r="J21" s="47"/>
      <c r="K21" s="36"/>
      <c r="L21" s="36"/>
      <c r="M21" s="36"/>
    </row>
    <row r="22" spans="1:13" s="40" customFormat="1" ht="23.25" customHeight="1" x14ac:dyDescent="0.3">
      <c r="A22" s="3"/>
      <c r="B22" s="46" t="s">
        <v>25</v>
      </c>
      <c r="C22" s="46"/>
      <c r="D22" s="46"/>
      <c r="E22" s="46"/>
      <c r="F22" s="34"/>
      <c r="G22" s="47"/>
      <c r="H22" s="47"/>
      <c r="I22" s="47" t="s">
        <v>26</v>
      </c>
      <c r="J22" s="47"/>
      <c r="K22" s="36"/>
      <c r="L22" s="36"/>
      <c r="M22" s="36"/>
    </row>
  </sheetData>
  <mergeCells count="22">
    <mergeCell ref="B22:E22"/>
    <mergeCell ref="G22:H22"/>
    <mergeCell ref="I22:J22"/>
    <mergeCell ref="B17:C17"/>
    <mergeCell ref="G14:H14"/>
    <mergeCell ref="I14:J14"/>
    <mergeCell ref="B19:E19"/>
    <mergeCell ref="B20:F20"/>
    <mergeCell ref="B21:F21"/>
    <mergeCell ref="G21:H21"/>
    <mergeCell ref="I21:J21"/>
    <mergeCell ref="G19:H19"/>
    <mergeCell ref="I19:J19"/>
    <mergeCell ref="G20:H20"/>
    <mergeCell ref="I20:J20"/>
    <mergeCell ref="B2:L2"/>
    <mergeCell ref="B18:F18"/>
    <mergeCell ref="I18:J18"/>
    <mergeCell ref="G17:H17"/>
    <mergeCell ref="I17:J17"/>
    <mergeCell ref="A3:M3"/>
    <mergeCell ref="B14:E14"/>
  </mergeCells>
  <pageMargins left="0.25" right="0.25" top="0.75" bottom="0.75" header="0.3" footer="0.3"/>
  <pageSetup paperSize="9" scale="5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онкогенетика_1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Наталя Сергіївна Трофімова</dc:creator>
  <cp:lastModifiedBy>user</cp:lastModifiedBy>
  <cp:lastPrinted>2025-06-24T08:33:37Z</cp:lastPrinted>
  <dcterms:created xsi:type="dcterms:W3CDTF">2015-06-05T18:19:34Z</dcterms:created>
  <dcterms:modified xsi:type="dcterms:W3CDTF">2025-08-01T08:50:47Z</dcterms:modified>
</cp:coreProperties>
</file>