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Генетика онкогенетика спец 14 нам. 1750000,00 ВТ\"/>
    </mc:Choice>
  </mc:AlternateContent>
  <xr:revisionPtr revIDLastSave="0" documentId="8_{34B95317-F702-41AF-9BF3-B7EBB33273D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онкогенетика_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N18" i="1" s="1"/>
  <c r="L18" i="1"/>
  <c r="J18" i="1"/>
  <c r="M17" i="1"/>
  <c r="N17" i="1" s="1"/>
  <c r="L17" i="1"/>
  <c r="J17" i="1"/>
  <c r="M16" i="1"/>
  <c r="N16" i="1" s="1"/>
  <c r="L16" i="1"/>
  <c r="J16" i="1"/>
  <c r="M15" i="1"/>
  <c r="N15" i="1" s="1"/>
  <c r="L15" i="1"/>
  <c r="J15" i="1"/>
  <c r="M14" i="1"/>
  <c r="N14" i="1" s="1"/>
  <c r="L14" i="1"/>
  <c r="J14" i="1"/>
  <c r="M13" i="1"/>
  <c r="N13" i="1" s="1"/>
  <c r="L13" i="1"/>
  <c r="J13" i="1"/>
  <c r="M12" i="1"/>
  <c r="N12" i="1" s="1"/>
  <c r="L12" i="1"/>
  <c r="J12" i="1"/>
  <c r="M11" i="1"/>
  <c r="N11" i="1" s="1"/>
  <c r="L11" i="1"/>
  <c r="J11" i="1"/>
  <c r="M10" i="1"/>
  <c r="N10" i="1" s="1"/>
  <c r="L10" i="1"/>
  <c r="J10" i="1"/>
  <c r="M9" i="1"/>
  <c r="N9" i="1" s="1"/>
  <c r="L9" i="1"/>
  <c r="J9" i="1"/>
  <c r="M8" i="1"/>
  <c r="N8" i="1" s="1"/>
  <c r="L8" i="1"/>
  <c r="J8" i="1"/>
  <c r="M7" i="1"/>
  <c r="N7" i="1" s="1"/>
  <c r="L7" i="1"/>
  <c r="J7" i="1"/>
  <c r="M6" i="1"/>
  <c r="N6" i="1" s="1"/>
  <c r="L6" i="1"/>
  <c r="J6" i="1"/>
  <c r="M5" i="1"/>
  <c r="N5" i="1" s="1"/>
  <c r="L5" i="1"/>
  <c r="J5" i="1"/>
  <c r="J20" i="1" l="1"/>
  <c r="L20" i="1"/>
  <c r="N20" i="1"/>
</calcChain>
</file>

<file path=xl/sharedStrings.xml><?xml version="1.0" encoding="utf-8"?>
<sst xmlns="http://schemas.openxmlformats.org/spreadsheetml/2006/main" count="117" uniqueCount="79">
  <si>
    <t>Назва реагенту</t>
  </si>
  <si>
    <t>МТВ</t>
  </si>
  <si>
    <t>Одиниця виміру</t>
  </si>
  <si>
    <t>Сума 1, грн</t>
  </si>
  <si>
    <t>Сума 2, грн</t>
  </si>
  <si>
    <t>Сума середня, грн</t>
  </si>
  <si>
    <t>набір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</si>
  <si>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</si>
  <si>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</si>
  <si>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</si>
  <si>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</si>
  <si>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</si>
  <si>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</si>
  <si>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</si>
  <si>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</si>
  <si>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</si>
  <si>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</si>
  <si>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Реагенти для ВІДДІЛУ ОНКОГЕНЕТИЧНИХ ДОСЛІДЖЕНЬ Лабораторії Медичної генетики</t>
  </si>
  <si>
    <t>ІНФОРМАЦІЯ
про необхідні технічні, якісні та кількісні характеристики предмету закупівлі лікарські засоби різні - код ДК 021:2015: 33696500-(лабораторні реагенти)</t>
  </si>
  <si>
    <t>Голова робочої групи:</t>
  </si>
  <si>
    <t xml:space="preserve">Член Комісії  з реорганізації   </t>
  </si>
  <si>
    <t>Член Комісії  з реорганізації</t>
  </si>
  <si>
    <t>Вячеслав ФЕДОРОВ</t>
  </si>
  <si>
    <t xml:space="preserve">Член Комісії  з реорганізації          </t>
  </si>
  <si>
    <t>№</t>
  </si>
  <si>
    <t>Найменування</t>
  </si>
  <si>
    <t>Код НК</t>
  </si>
  <si>
    <t>Код ДК 021:2015</t>
  </si>
  <si>
    <t>Кількість одиниць</t>
  </si>
  <si>
    <t>Ціна 1 за одиницю, грн</t>
  </si>
  <si>
    <t>Ціна 2 за одиницю, грн</t>
  </si>
  <si>
    <t>Ціна середня, грн</t>
  </si>
  <si>
    <t>41906 - Контроль детектування гібридизації нуклеїнових кислот IVD</t>
  </si>
  <si>
    <t>33690000-3 Лікарські засоби різні</t>
  </si>
  <si>
    <t>Набір SALSA MLPA Probemix P370 BRAF-IDH1-IDH2</t>
  </si>
  <si>
    <t>P370-100R SALSA MLPA Probemix P370 BRAF-IDH1-IDH2 – 100 rxn</t>
  </si>
  <si>
    <t>Набір призначений для виявлення геномних дуплікацій, що призводять до злиття генів SRGAP3-RAF1, KIAA1549-BRAF і FGFR1-TACC1 на хромосомних плечах 3p, 7q і 8p відповідно, а також для виявлення аберацій кількості копій генів BRAF, CDKN2A/2B, FGFR1, MYB і MYBL1 у геномній ДНК людини.
Набір реагентів повинен використовувати універсальну технологію вивчення варіацій кількості генних копій – MLPA.
Аналіз результатів має проводитись за допомогою капілярного електрофорезу за методом Сенгера.
Склад: не менше 59 ДНК-зондів з продуктами ампліфікації від 124 до 500 п.н.
Наявність не менше 9-ти фрагментів контролю якості, що генерують продукти ампліфікації між 64 і 105 п.н.</t>
  </si>
  <si>
    <t>41906 
Контроль детектування гібридизації нуклеїнових кислот IVD</t>
  </si>
  <si>
    <t>Набір реактивів SALSA MLPA P520 MPN mix 2</t>
  </si>
  <si>
    <t>SALSA MLPA Probemix P520 MPN mix 2 – 100 rxn P520-100R</t>
  </si>
  <si>
    <t xml:space="preserve">Набір призначений для виявлення восьми різних мутацій, які часто зустрічаються в MPN у генах JAK2, MPL, CALR і KIT у геномній ДНК людини.  Набір реагентів повинен використовувати універсальну технологію вивчення варіацій кількості генних копій – MLPA. Аналіз результатів має проводитись за допомогою капілярного електрофорезу за методом Сенгера. Склад: не менше 25 ДНК-зондів з продуктами ампліфікації від 115 до 338 п.н. Наявність не менше 9-ти фрагментів контролю якості, що генерують продукти ампліфікації між 64 і 105 п.н.
</t>
  </si>
  <si>
    <t xml:space="preserve">Набір NucleoSpin Blood, Mini kit </t>
  </si>
  <si>
    <t>NucleoSpin Blood, Mini kit for DNA from blood, Item number: 740951.250Content: 250 Preps</t>
  </si>
  <si>
    <t>Формат: центрифужні колонки з сілікомембраною. Об'єм зразка: до 200 мкл цільної крові. Коефіцієнт очищення A260/A280: 1.6–1.9. Вихід ДНК: не менше 6 мкг. Об'єм елюату: 60–200 мкл. 250 реакцій</t>
  </si>
  <si>
    <t xml:space="preserve">52521 
Екстракція/ізоляціянуклеїнових кислот, набір IVD (діагностика in vitro)
</t>
  </si>
  <si>
    <t>Набір NucleoSpin RNA Вlood</t>
  </si>
  <si>
    <t>Набір д/виділення РНК з цільної або обробленої крові 740201.50 NucleoSpin RNA Вlood, DX, 50</t>
  </si>
  <si>
    <t>Набір повинен бути призначений для виділення та очищення загальної РНК людини зі зразків цільної крові (свіжої чи замороженої, обробленої цитратом, EDTA або гепарином. Формат: центрифужні колонки з сілікомембраною. Об'єм зразка: до 200-400 мкл. Вихід РНК: до 7 мкг. Розмір фрагментів: від 200 п.н. Коефіцієнт очищення A260/A280: 1.9–2.1 Об'єм елюату: 40–120 мкл. 50 реакцій</t>
  </si>
  <si>
    <t xml:space="preserve">52522 
Екстракція/ізоляціянуклеїнових кислот, набір IVD (діагностика in vitro)
</t>
  </si>
  <si>
    <t>Набір реактивів SALSA MLPA P088 Oligodendroglioma 1p-19q</t>
  </si>
  <si>
    <t>P088-050R SALSA MLPA Probemix P088 Oligodendroglioma 1p-19q – 50 rxn</t>
  </si>
  <si>
    <t xml:space="preserve"> Набір призначений для виявлення спільної делеції хромосомних гілок 1p і 19q, а також делецій CDKN2A і CDKN2B генів, а також для виявлення найпоширеніших соматичних точкових мутацій у IDH1 (p.R132H і p.R132C) і IDH2 (p.R172K і p.R172M) у геномній ДНК людини.  Набір реагентів повинен використовувати універсальну технологію вивчення варіацій кількості генних копій – MLPA. Аналіз результатів має проводитись за допомогою капілярного електрофорезу за методом Сенгера
• Склад: не менше 59 ДНК-зондів з продуктами ампліфікації від 126 до 509 п.н. Наявність не менше 9-ти фрагментів контролю якості, що генерують продукти ампліфікації між 64 і 105 п.н.</t>
  </si>
  <si>
    <t>Набір SALSA MLPA Probemix P105 Glioma-2</t>
  </si>
  <si>
    <t>P105-050R SALSA MLPA Probemix P105 Glioma-2 – 50 rxn</t>
  </si>
  <si>
    <t>Набір призначений для виявлення делецій або дуплікацій у наступних генах: PDGFRA (4q12), EGFR (7p11.2), CDKN2A (9p21.3), PTEN (10q23. 31), CDK4-MIR26A2-MDM2 (12q14-q15), NFKBIA (14q13.2) і TP53 (17p13.1) у геномній ДНК людини. Додатково – для виявлення дуплікацій у хромосомі 7 та делецій у хромосомі 10, для виявлення мутацій промотора TERT C228T і C250T.
Набір реагентів повинен використовувати універсальну технологію вивчення варіацій кількості генних копій – MLPA. 
Аналіз результатів має проводитись за допомогою капілярного електрофорезу за методом Сенгера. 
Склад: не менше 60 ДНК-зондів з продуктами ампліфікації від 120 до 500 п.н.
Наявність не менше 9-ти фрагментів контролю якості, що генерують продукти ампліфікації між 64 і 105 п.н.</t>
  </si>
  <si>
    <t xml:space="preserve">Суміш SALSA FFPE Solutionт ALSA HhaI </t>
  </si>
  <si>
    <t>SALSA FFPE Solution (SFS) – 50 rxn – (10 ml) SMR05</t>
  </si>
  <si>
    <t>Розчин SALSA FFPE використовується для виділення ДНК із фіксованих формаліном і залитих парафіном (FFPE) зразків тканин. Виділення ДНК повинна виконуватися однопробірковою FFPE-екстракцією, яка формує сирі протеазні тканинні лізати, придатні для прямого використання в звичайній реакції MLPA.</t>
  </si>
  <si>
    <t>Набір реактивів SALSA MLPA P251 NB mix 1</t>
  </si>
  <si>
    <t>SALSA MLPA Probemix P251 NB mix 1 – 50 rxn P251-050R</t>
  </si>
  <si>
    <t xml:space="preserve">Набір призначений для виявлення змін кількості копій кількох хромосомних ділянок в клітинах пухлин нейробластоми у геномній ДНК людини.  Набір реагентів повинен використовувати універсальну технологію вивчення варіацій кількості генних копій – MLPA. Аналіз результатів має проводитись за допомогою капілярного електрофорезу за методом Сенгера. Склад: не менше 36 ДНК-зондів для хромосом 1, 3 та 11. Наявність не менше 9-ти фрагментів контролю якості, що генерують продукти ампліфікації між 64 і 105 п.н.
</t>
  </si>
  <si>
    <t xml:space="preserve">Набір реактивів SALSA MLPA P252 NB mix 2 </t>
  </si>
  <si>
    <t>SALSA MLPA Probemix P252 NB mix 2 – 50 rxn P252-050R</t>
  </si>
  <si>
    <t xml:space="preserve">Набір призначений для визначення кількості копій кількох хромосомних ділянок, які часто демонструють зміни кількості копій у пухлинах нейробластоми.  Набір реагентів повинен використовувати універсальну технологію вивчення варіацій кількості генних копій – MLPA.  Аналіз результатів має проводитись за допомогою капілярного електрофорезу за методом Сенгера.  Склад: не менше 49 зондів MLPA, включаючи 34 зонди для хромосом 2 (регіон MYCN) та 17. Наявність не менше 9-ти фрагментів контролю якості, що генерують продукти ампліфікації між 64 та 105 п.н. Набір розрахований не менше ніж на 50 реакцій
</t>
  </si>
  <si>
    <t>Набір реактивів SALSA MLPA P253 NB mix 3</t>
  </si>
  <si>
    <t>SALSA MLPA Probemix P253 NB mix 3 – 50 rxn P253-050R</t>
  </si>
  <si>
    <t xml:space="preserve">Набір призначений для визначення кількості копій кількох хромосомних ділянок, які часто демонструють зміни кількості копій у пухлинах нейробластоми.  Набір реагентів повинен використовувати універсальну технологію вивчення варіацій кількості генних копій – MLPA. Аналіз результатів має проводитись за допомогою капілярного електрофорезу за методом Сенгера. Склад: містить не менше 47 зондів MLPA, включаючи 33 зонди для хромосом 4, 7, 9, 12 та 14. Наявність не менше 9-ти фрагментів контролю якості, що генерують продукти ампліфікації між 64 та 105 п.н.  Набір розрахований не менше ніж на 50 реакцій
</t>
  </si>
  <si>
    <t>SALSA MLPA Probemix P081 NF1 mix 1 (50)</t>
  </si>
  <si>
    <t xml:space="preserve">Набір призначений для виявлення делецій або дуплікацій у гені NF1 у геномній ДНК, виділеній зі зразків цільної периферичної крові людини. Набір реагентів повинен використовувати універсальну технологію вивчення варіацій кількості генних копій – MLPA. Аналіз результатів має проводитись за допомогою капілярного електрофорезу за методом Сенгера. Склад: не менше: 46 зондів MLPA з продуктами ампліфікації від 130 до 463 нуклеотидів п.н. Наявність не менше 9-ти фрагментів контролю якості, що генерують продукти ампліфікації між 64 та 105 п.н. Набір розрахований не менше ніж на 50 реакцій
</t>
  </si>
  <si>
    <t>Набір реактивів SALSA MLPA P081 NF1 mix 1</t>
  </si>
  <si>
    <t>SALSA MLPA Probemix P082 NF1 mix 2 (50)</t>
  </si>
  <si>
    <t xml:space="preserve">Набір призначений для виявлення делецій або дуплікацій у гені NF1 у геномній ДНК, виділеній зі зразків цільної периферичної крові людини. Набір реагентів повинен використовувати універсальну технологію вивчення варіацій кількості генних копій – MLPA. Аналіз результатів має проводитись за допомогою капілярного електрофорезу за методом Сенгера. Склад: не менше 44 зондів MLPA з продуктами ампліфікації від 130 до 483 п.н. Наявність не менше 9-ти фрагментів контролю якості, що генерують продукти ампліфікації між 64 та 105 п.н. Набір розрахований не менше ніж на 50 реакцій
</t>
  </si>
  <si>
    <t>Набір реактивів SALSA MLPA P044 NF2</t>
  </si>
  <si>
    <t>SALSA MLPA Probemix P044 NF2 (50)</t>
  </si>
  <si>
    <t xml:space="preserve"> Набір призначений для виявлення делецій або дуплікацій у гені NF2 в геномній ДНК, виділеній зі зразків цільної периферичної крові людини. Набір реагентів повинен використовувати універсальну технологію вивчення варіацій кількості генних копій – MLPA. Аналіз результатів має проводитись за допомогою капілярного електрофорезу за методом Сенгера. Склад: не менше 43 зондів MLPA з продуктами ампліфікації від 136 до 472 п.н. Наявність не менше 9-ти фрагментів контролю якості, що генерують продукти ампліфікації між 64 та 105 п.н. Набір розрахований не менше ніж на 50 реакцій
</t>
  </si>
  <si>
    <t>Набір реактивів SALSA MLPAP122 NF1-area</t>
  </si>
  <si>
    <t>SALSA MLPA Probemix P122 NF1-area (RUO) (50)</t>
  </si>
  <si>
    <t xml:space="preserve">Набір призначений для виявлення делецій або дуплікацій в області навколо гена нейрофіброміну 1 (NF1) на хромосомі 17q11.2, що пов'язано з нейрофіброматозом. Набір реагентів повинен використовувати універсальну технологію вивчення варіацій кількості генних копій – MLPA. Аналіз результатів має проводитись за допомогою капілярного електрофорезу за методом Сенгера. Склад: не менше 35 зондів MLPA з продуктами ампліфікації від 129 до 416 п.н. Наявність не менше 9-ти фрагментів контролю якості, що генерують продукти ампліфікації між 64 та 105 п.н. Набір розрахований не менше ніж на 50 реакцій
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</si>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</sst>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₴_-;\-* #,##0.00\ _₴_-;_-* &quot;-&quot;??\ _₴_-;_-@_-"/>
    <numFmt numFmtId="165" formatCode="_-* #,##0.00_₴_-;\-* #,##0.00_₴_-;_-* &quot;-&quot;??_₴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color theme="1" tint="0.1499984740745262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2" fillId="0" borderId="0" applyFont="0" applyFill="0" applyBorder="0" applyAlignment="0" applyProtection="0"/>
    <xf numFmtId="0" fontId="14" fillId="0" borderId="0"/>
    <xf numFmtId="0" fontId="16" fillId="0" borderId="0"/>
    <xf numFmtId="0" fontId="3" fillId="0" borderId="0"/>
    <xf numFmtId="0" fontId="2" fillId="0" borderId="0"/>
  </cellStyleXfs>
  <cellXfs count="68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shrinkToFit="1"/>
    </xf>
    <xf numFmtId="164" fontId="13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shrinkToFit="1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1" applyFont="1" applyFill="1" applyBorder="1" applyAlignment="1">
      <alignment horizontal="left" vertical="center"/>
    </xf>
    <xf numFmtId="0" fontId="13" fillId="0" borderId="1" xfId="4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164" fontId="19" fillId="0" borderId="0" xfId="1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10" fillId="0" borderId="0" xfId="1" applyFont="1" applyFill="1" applyBorder="1" applyAlignment="1">
      <alignment horizontal="left" vertical="center"/>
    </xf>
    <xf numFmtId="0" fontId="15" fillId="0" borderId="1" xfId="3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 wrapText="1"/>
    </xf>
    <xf numFmtId="164" fontId="13" fillId="0" borderId="1" xfId="1" applyFont="1" applyFill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64" fontId="13" fillId="2" borderId="1" xfId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6">
    <cellStyle name="Звичайний" xfId="0" builtinId="0"/>
    <cellStyle name="Звичайний 2 2" xfId="3" xr:uid="{F6F0F65D-9A3D-4B33-9DF8-1CB0AB7E2DA0}"/>
    <cellStyle name="Звичайний 3" xfId="4" xr:uid="{FFDDF334-57A2-4E0F-A530-A207B8669664}"/>
    <cellStyle name="Звичайний 3 2" xfId="5" xr:uid="{6FA8E118-8AA4-4363-A6E9-AB3F63BB934F}"/>
    <cellStyle name="Обычный_Включені до переліку 3" xfId="2" xr:uid="{014F555A-908C-4746-A6ED-1A31F21DA34C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="82" zoomScaleNormal="82" workbookViewId="0">
      <selection activeCell="D5" sqref="D5"/>
    </sheetView>
  </sheetViews>
  <sheetFormatPr defaultColWidth="9.140625" defaultRowHeight="96.75" customHeight="1" x14ac:dyDescent="0.3"/>
  <cols>
    <col min="1" max="1" width="6.140625" style="3" customWidth="1"/>
    <col min="2" max="2" width="26.5703125" style="3" customWidth="1"/>
    <col min="3" max="3" width="44.28515625" style="3" customWidth="1"/>
    <col min="4" max="4" width="62.5703125" style="3" customWidth="1"/>
    <col min="5" max="5" width="26.7109375" style="3" customWidth="1"/>
    <col min="6" max="6" width="23.28515625" style="3" customWidth="1"/>
    <col min="7" max="7" width="14.42578125" style="3" customWidth="1"/>
    <col min="8" max="8" width="13.28515625" style="4" customWidth="1"/>
    <col min="9" max="9" width="15.140625" style="3" customWidth="1"/>
    <col min="10" max="10" width="18" style="4" customWidth="1"/>
    <col min="11" max="11" width="15.7109375" style="3" customWidth="1"/>
    <col min="12" max="12" width="16.85546875" style="4" customWidth="1"/>
    <col min="13" max="13" width="16.140625" style="3" customWidth="1"/>
    <col min="14" max="14" width="17.42578125" style="25" customWidth="1"/>
    <col min="15" max="16384" width="9.140625" style="2"/>
  </cols>
  <sheetData>
    <row r="1" spans="1:14" ht="51.75" customHeight="1" x14ac:dyDescent="0.3">
      <c r="D1" s="66" t="s">
        <v>78</v>
      </c>
      <c r="E1" s="67"/>
      <c r="F1" s="67"/>
      <c r="G1" s="67"/>
      <c r="H1" s="67"/>
      <c r="I1" s="67"/>
    </row>
    <row r="2" spans="1:14" ht="39" customHeight="1" x14ac:dyDescent="0.3">
      <c r="A2" s="24"/>
      <c r="B2" s="63" t="s">
        <v>18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24"/>
    </row>
    <row r="3" spans="1:14" s="5" customFormat="1" ht="28.5" customHeight="1" x14ac:dyDescent="0.3">
      <c r="A3" s="64" t="s">
        <v>17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26"/>
    </row>
    <row r="4" spans="1:14" s="14" customFormat="1" ht="60.75" customHeight="1" x14ac:dyDescent="0.25">
      <c r="A4" s="11" t="s">
        <v>24</v>
      </c>
      <c r="B4" s="11" t="s">
        <v>25</v>
      </c>
      <c r="C4" s="12" t="s">
        <v>0</v>
      </c>
      <c r="D4" s="12" t="s">
        <v>1</v>
      </c>
      <c r="E4" s="11" t="s">
        <v>26</v>
      </c>
      <c r="F4" s="11" t="s">
        <v>27</v>
      </c>
      <c r="G4" s="11" t="s">
        <v>2</v>
      </c>
      <c r="H4" s="11" t="s">
        <v>28</v>
      </c>
      <c r="I4" s="11" t="s">
        <v>29</v>
      </c>
      <c r="J4" s="13" t="s">
        <v>3</v>
      </c>
      <c r="K4" s="11" t="s">
        <v>30</v>
      </c>
      <c r="L4" s="13" t="s">
        <v>4</v>
      </c>
      <c r="M4" s="11" t="s">
        <v>31</v>
      </c>
      <c r="N4" s="13" t="s">
        <v>5</v>
      </c>
    </row>
    <row r="5" spans="1:14" s="35" customFormat="1" ht="189.75" customHeight="1" x14ac:dyDescent="0.25">
      <c r="A5" s="16">
        <v>1</v>
      </c>
      <c r="B5" s="18" t="s">
        <v>34</v>
      </c>
      <c r="C5" s="53" t="s">
        <v>35</v>
      </c>
      <c r="D5" s="11" t="s">
        <v>36</v>
      </c>
      <c r="E5" s="45" t="s">
        <v>37</v>
      </c>
      <c r="F5" s="11" t="s">
        <v>33</v>
      </c>
      <c r="G5" s="52" t="s">
        <v>6</v>
      </c>
      <c r="H5" s="16">
        <v>2</v>
      </c>
      <c r="I5" s="56">
        <v>123284</v>
      </c>
      <c r="J5" s="54">
        <f t="shared" ref="J5:J18" si="0">I5*H5</f>
        <v>246568</v>
      </c>
      <c r="K5" s="55">
        <v>129400</v>
      </c>
      <c r="L5" s="54">
        <f t="shared" ref="L5:L18" si="1">K5*H5</f>
        <v>258800</v>
      </c>
      <c r="M5" s="55">
        <f t="shared" ref="M5:M18" si="2">(I5+K5)/2</f>
        <v>126342</v>
      </c>
      <c r="N5" s="54">
        <f t="shared" ref="N5:N18" si="3">M5*H5</f>
        <v>252684</v>
      </c>
    </row>
    <row r="6" spans="1:14" s="35" customFormat="1" ht="130.5" customHeight="1" x14ac:dyDescent="0.25">
      <c r="A6" s="16">
        <v>2</v>
      </c>
      <c r="B6" s="15" t="s">
        <v>38</v>
      </c>
      <c r="C6" s="53" t="s">
        <v>39</v>
      </c>
      <c r="D6" s="11" t="s">
        <v>40</v>
      </c>
      <c r="E6" s="11" t="s">
        <v>32</v>
      </c>
      <c r="F6" s="11" t="s">
        <v>33</v>
      </c>
      <c r="G6" s="52" t="s">
        <v>6</v>
      </c>
      <c r="H6" s="16">
        <v>1</v>
      </c>
      <c r="I6" s="56">
        <v>123284</v>
      </c>
      <c r="J6" s="54">
        <f t="shared" si="0"/>
        <v>123284</v>
      </c>
      <c r="K6" s="55">
        <v>129400</v>
      </c>
      <c r="L6" s="54">
        <f t="shared" si="1"/>
        <v>129400</v>
      </c>
      <c r="M6" s="55">
        <f t="shared" si="2"/>
        <v>126342</v>
      </c>
      <c r="N6" s="54">
        <f t="shared" si="3"/>
        <v>126342</v>
      </c>
    </row>
    <row r="7" spans="1:14" s="35" customFormat="1" ht="75" customHeight="1" x14ac:dyDescent="0.25">
      <c r="A7" s="16">
        <v>3</v>
      </c>
      <c r="B7" s="15" t="s">
        <v>41</v>
      </c>
      <c r="C7" s="20" t="s">
        <v>42</v>
      </c>
      <c r="D7" s="11" t="s">
        <v>43</v>
      </c>
      <c r="E7" s="11" t="s">
        <v>44</v>
      </c>
      <c r="F7" s="11" t="s">
        <v>33</v>
      </c>
      <c r="G7" s="15" t="s">
        <v>6</v>
      </c>
      <c r="H7" s="16">
        <v>4</v>
      </c>
      <c r="I7" s="56">
        <v>62916</v>
      </c>
      <c r="J7" s="54">
        <f t="shared" si="0"/>
        <v>251664</v>
      </c>
      <c r="K7" s="55">
        <v>65700</v>
      </c>
      <c r="L7" s="54">
        <f t="shared" si="1"/>
        <v>262800</v>
      </c>
      <c r="M7" s="55">
        <f t="shared" si="2"/>
        <v>64308</v>
      </c>
      <c r="N7" s="54">
        <f t="shared" si="3"/>
        <v>257232</v>
      </c>
    </row>
    <row r="8" spans="1:14" s="47" customFormat="1" ht="90.75" customHeight="1" x14ac:dyDescent="0.25">
      <c r="A8" s="16">
        <v>4</v>
      </c>
      <c r="B8" s="15" t="s">
        <v>45</v>
      </c>
      <c r="C8" s="19" t="s">
        <v>46</v>
      </c>
      <c r="D8" s="15" t="s">
        <v>47</v>
      </c>
      <c r="E8" s="15" t="s">
        <v>48</v>
      </c>
      <c r="F8" s="11" t="s">
        <v>33</v>
      </c>
      <c r="G8" s="15" t="s">
        <v>6</v>
      </c>
      <c r="H8" s="57">
        <v>10</v>
      </c>
      <c r="I8" s="58">
        <v>46844</v>
      </c>
      <c r="J8" s="59">
        <f t="shared" si="0"/>
        <v>468440</v>
      </c>
      <c r="K8" s="60">
        <v>49100</v>
      </c>
      <c r="L8" s="54">
        <f t="shared" si="1"/>
        <v>491000</v>
      </c>
      <c r="M8" s="55">
        <f t="shared" si="2"/>
        <v>47972</v>
      </c>
      <c r="N8" s="54">
        <f t="shared" si="3"/>
        <v>479720</v>
      </c>
    </row>
    <row r="9" spans="1:14" s="35" customFormat="1" ht="159.75" customHeight="1" x14ac:dyDescent="0.25">
      <c r="A9" s="16">
        <v>5</v>
      </c>
      <c r="B9" s="11" t="s">
        <v>49</v>
      </c>
      <c r="C9" s="20" t="s">
        <v>50</v>
      </c>
      <c r="D9" s="11" t="s">
        <v>51</v>
      </c>
      <c r="E9" s="11" t="s">
        <v>32</v>
      </c>
      <c r="F9" s="11" t="s">
        <v>33</v>
      </c>
      <c r="G9" s="15" t="s">
        <v>6</v>
      </c>
      <c r="H9" s="42">
        <v>1</v>
      </c>
      <c r="I9" s="56">
        <v>63112</v>
      </c>
      <c r="J9" s="54">
        <f t="shared" si="0"/>
        <v>63112</v>
      </c>
      <c r="K9" s="55">
        <v>66200</v>
      </c>
      <c r="L9" s="54">
        <f t="shared" si="1"/>
        <v>66200</v>
      </c>
      <c r="M9" s="55">
        <f t="shared" si="2"/>
        <v>64656</v>
      </c>
      <c r="N9" s="54">
        <f t="shared" si="3"/>
        <v>64656</v>
      </c>
    </row>
    <row r="10" spans="1:14" s="35" customFormat="1" ht="201" customHeight="1" x14ac:dyDescent="0.25">
      <c r="A10" s="16">
        <v>6</v>
      </c>
      <c r="B10" s="18" t="s">
        <v>52</v>
      </c>
      <c r="C10" s="20" t="s">
        <v>53</v>
      </c>
      <c r="D10" s="15" t="s">
        <v>54</v>
      </c>
      <c r="E10" s="45" t="s">
        <v>37</v>
      </c>
      <c r="F10" s="11" t="s">
        <v>33</v>
      </c>
      <c r="G10" s="15" t="s">
        <v>6</v>
      </c>
      <c r="H10" s="42">
        <v>2</v>
      </c>
      <c r="I10" s="56">
        <v>63112</v>
      </c>
      <c r="J10" s="54">
        <f t="shared" si="0"/>
        <v>126224</v>
      </c>
      <c r="K10" s="55">
        <v>66200</v>
      </c>
      <c r="L10" s="54">
        <f t="shared" si="1"/>
        <v>132400</v>
      </c>
      <c r="M10" s="55">
        <f t="shared" si="2"/>
        <v>64656</v>
      </c>
      <c r="N10" s="54">
        <f t="shared" si="3"/>
        <v>129312</v>
      </c>
    </row>
    <row r="11" spans="1:14" s="35" customFormat="1" ht="96" customHeight="1" x14ac:dyDescent="0.25">
      <c r="A11" s="16">
        <v>7</v>
      </c>
      <c r="B11" s="18" t="s">
        <v>55</v>
      </c>
      <c r="C11" s="20" t="s">
        <v>56</v>
      </c>
      <c r="D11" s="11" t="s">
        <v>57</v>
      </c>
      <c r="E11" s="45" t="s">
        <v>37</v>
      </c>
      <c r="F11" s="11" t="s">
        <v>33</v>
      </c>
      <c r="G11" s="15" t="s">
        <v>6</v>
      </c>
      <c r="H11" s="42">
        <v>4</v>
      </c>
      <c r="I11" s="56">
        <v>5096</v>
      </c>
      <c r="J11" s="54">
        <f t="shared" si="0"/>
        <v>20384</v>
      </c>
      <c r="K11" s="55">
        <v>5350</v>
      </c>
      <c r="L11" s="54">
        <f t="shared" si="1"/>
        <v>21400</v>
      </c>
      <c r="M11" s="55">
        <f t="shared" si="2"/>
        <v>5223</v>
      </c>
      <c r="N11" s="54">
        <f t="shared" si="3"/>
        <v>20892</v>
      </c>
    </row>
    <row r="12" spans="1:14" s="35" customFormat="1" ht="108" customHeight="1" x14ac:dyDescent="0.25">
      <c r="A12" s="16">
        <v>8</v>
      </c>
      <c r="B12" s="15" t="s">
        <v>58</v>
      </c>
      <c r="C12" s="20" t="s">
        <v>59</v>
      </c>
      <c r="D12" s="11" t="s">
        <v>60</v>
      </c>
      <c r="E12" s="11" t="s">
        <v>32</v>
      </c>
      <c r="F12" s="11" t="s">
        <v>33</v>
      </c>
      <c r="G12" s="15" t="s">
        <v>6</v>
      </c>
      <c r="H12" s="42">
        <v>1</v>
      </c>
      <c r="I12" s="56">
        <v>63112</v>
      </c>
      <c r="J12" s="54">
        <f t="shared" si="0"/>
        <v>63112</v>
      </c>
      <c r="K12" s="55">
        <v>64100</v>
      </c>
      <c r="L12" s="54">
        <f t="shared" si="1"/>
        <v>64100</v>
      </c>
      <c r="M12" s="55">
        <f t="shared" si="2"/>
        <v>63606</v>
      </c>
      <c r="N12" s="54">
        <f t="shared" si="3"/>
        <v>63606</v>
      </c>
    </row>
    <row r="13" spans="1:14" s="35" customFormat="1" ht="133.5" customHeight="1" x14ac:dyDescent="0.25">
      <c r="A13" s="16">
        <v>9</v>
      </c>
      <c r="B13" s="15" t="s">
        <v>61</v>
      </c>
      <c r="C13" s="20" t="s">
        <v>62</v>
      </c>
      <c r="D13" s="11" t="s">
        <v>63</v>
      </c>
      <c r="E13" s="11" t="s">
        <v>32</v>
      </c>
      <c r="F13" s="11" t="s">
        <v>33</v>
      </c>
      <c r="G13" s="15" t="s">
        <v>6</v>
      </c>
      <c r="H13" s="42">
        <v>1</v>
      </c>
      <c r="I13" s="56">
        <v>63112</v>
      </c>
      <c r="J13" s="54">
        <f t="shared" si="0"/>
        <v>63112</v>
      </c>
      <c r="K13" s="55">
        <v>64100</v>
      </c>
      <c r="L13" s="54">
        <f t="shared" si="1"/>
        <v>64100</v>
      </c>
      <c r="M13" s="55">
        <f t="shared" si="2"/>
        <v>63606</v>
      </c>
      <c r="N13" s="54">
        <f t="shared" si="3"/>
        <v>63606</v>
      </c>
    </row>
    <row r="14" spans="1:14" s="35" customFormat="1" ht="144.75" customHeight="1" x14ac:dyDescent="0.25">
      <c r="A14" s="16">
        <v>10</v>
      </c>
      <c r="B14" s="15" t="s">
        <v>64</v>
      </c>
      <c r="C14" s="20" t="s">
        <v>65</v>
      </c>
      <c r="D14" s="11" t="s">
        <v>66</v>
      </c>
      <c r="E14" s="11" t="s">
        <v>32</v>
      </c>
      <c r="F14" s="11" t="s">
        <v>33</v>
      </c>
      <c r="G14" s="15" t="s">
        <v>6</v>
      </c>
      <c r="H14" s="42">
        <v>1</v>
      </c>
      <c r="I14" s="56">
        <v>63112</v>
      </c>
      <c r="J14" s="54">
        <f t="shared" si="0"/>
        <v>63112</v>
      </c>
      <c r="K14" s="55">
        <v>64100</v>
      </c>
      <c r="L14" s="54">
        <f t="shared" si="1"/>
        <v>64100</v>
      </c>
      <c r="M14" s="55">
        <f t="shared" si="2"/>
        <v>63606</v>
      </c>
      <c r="N14" s="54">
        <f t="shared" si="3"/>
        <v>63606</v>
      </c>
    </row>
    <row r="15" spans="1:14" s="35" customFormat="1" ht="152.25" customHeight="1" x14ac:dyDescent="0.25">
      <c r="A15" s="16">
        <v>11</v>
      </c>
      <c r="B15" s="15" t="s">
        <v>58</v>
      </c>
      <c r="C15" s="61" t="s">
        <v>67</v>
      </c>
      <c r="D15" s="11" t="s">
        <v>68</v>
      </c>
      <c r="E15" s="11" t="s">
        <v>32</v>
      </c>
      <c r="F15" s="11" t="s">
        <v>33</v>
      </c>
      <c r="G15" s="15" t="s">
        <v>6</v>
      </c>
      <c r="H15" s="44">
        <v>1</v>
      </c>
      <c r="I15" s="56">
        <v>63112</v>
      </c>
      <c r="J15" s="54">
        <f t="shared" si="0"/>
        <v>63112</v>
      </c>
      <c r="K15" s="55">
        <v>64100</v>
      </c>
      <c r="L15" s="54">
        <f t="shared" si="1"/>
        <v>64100</v>
      </c>
      <c r="M15" s="55">
        <f t="shared" si="2"/>
        <v>63606</v>
      </c>
      <c r="N15" s="54">
        <f t="shared" si="3"/>
        <v>63606</v>
      </c>
    </row>
    <row r="16" spans="1:14" s="35" customFormat="1" ht="168" customHeight="1" x14ac:dyDescent="0.25">
      <c r="A16" s="16">
        <v>12</v>
      </c>
      <c r="B16" s="15" t="s">
        <v>69</v>
      </c>
      <c r="C16" s="61" t="s">
        <v>70</v>
      </c>
      <c r="D16" s="43" t="s">
        <v>71</v>
      </c>
      <c r="E16" s="11" t="s">
        <v>32</v>
      </c>
      <c r="F16" s="11" t="s">
        <v>33</v>
      </c>
      <c r="G16" s="15" t="s">
        <v>6</v>
      </c>
      <c r="H16" s="44">
        <v>1</v>
      </c>
      <c r="I16" s="56">
        <v>63112</v>
      </c>
      <c r="J16" s="54">
        <f t="shared" si="0"/>
        <v>63112</v>
      </c>
      <c r="K16" s="55">
        <v>64100</v>
      </c>
      <c r="L16" s="54">
        <f t="shared" si="1"/>
        <v>64100</v>
      </c>
      <c r="M16" s="55">
        <f t="shared" si="2"/>
        <v>63606</v>
      </c>
      <c r="N16" s="54">
        <f t="shared" si="3"/>
        <v>63606</v>
      </c>
    </row>
    <row r="17" spans="1:14" s="35" customFormat="1" ht="171.75" customHeight="1" x14ac:dyDescent="0.25">
      <c r="A17" s="16">
        <v>13</v>
      </c>
      <c r="B17" s="15" t="s">
        <v>72</v>
      </c>
      <c r="C17" s="61" t="s">
        <v>73</v>
      </c>
      <c r="D17" s="43" t="s">
        <v>74</v>
      </c>
      <c r="E17" s="11" t="s">
        <v>32</v>
      </c>
      <c r="F17" s="11" t="s">
        <v>33</v>
      </c>
      <c r="G17" s="15" t="s">
        <v>6</v>
      </c>
      <c r="H17" s="44">
        <v>1</v>
      </c>
      <c r="I17" s="56">
        <v>63112</v>
      </c>
      <c r="J17" s="54">
        <f t="shared" si="0"/>
        <v>63112</v>
      </c>
      <c r="K17" s="55">
        <v>64100</v>
      </c>
      <c r="L17" s="54">
        <f t="shared" si="1"/>
        <v>64100</v>
      </c>
      <c r="M17" s="55">
        <f t="shared" si="2"/>
        <v>63606</v>
      </c>
      <c r="N17" s="54">
        <f t="shared" si="3"/>
        <v>63606</v>
      </c>
    </row>
    <row r="18" spans="1:14" s="35" customFormat="1" ht="167.25" customHeight="1" x14ac:dyDescent="0.25">
      <c r="A18" s="16">
        <v>14</v>
      </c>
      <c r="B18" s="15" t="s">
        <v>75</v>
      </c>
      <c r="C18" s="61" t="s">
        <v>76</v>
      </c>
      <c r="D18" s="11" t="s">
        <v>77</v>
      </c>
      <c r="E18" s="11" t="s">
        <v>32</v>
      </c>
      <c r="F18" s="11" t="s">
        <v>33</v>
      </c>
      <c r="G18" s="15" t="s">
        <v>6</v>
      </c>
      <c r="H18" s="44">
        <v>1</v>
      </c>
      <c r="I18" s="56">
        <v>63112</v>
      </c>
      <c r="J18" s="54">
        <f t="shared" si="0"/>
        <v>63112</v>
      </c>
      <c r="K18" s="55">
        <v>64100</v>
      </c>
      <c r="L18" s="54">
        <f t="shared" si="1"/>
        <v>64100</v>
      </c>
      <c r="M18" s="55">
        <f t="shared" si="2"/>
        <v>63606</v>
      </c>
      <c r="N18" s="54">
        <f t="shared" si="3"/>
        <v>63606</v>
      </c>
    </row>
    <row r="19" spans="1:14" s="35" customFormat="1" ht="15.75" x14ac:dyDescent="0.25">
      <c r="B19" s="36"/>
      <c r="C19" s="48"/>
      <c r="D19" s="17"/>
      <c r="E19" s="49"/>
      <c r="F19" s="50"/>
      <c r="G19" s="50"/>
      <c r="H19" s="22"/>
      <c r="I19" s="22"/>
      <c r="J19" s="51"/>
      <c r="K19" s="22"/>
      <c r="L19" s="51"/>
      <c r="M19" s="22"/>
      <c r="N19" s="51"/>
    </row>
    <row r="20" spans="1:14" s="35" customFormat="1" ht="15.75" x14ac:dyDescent="0.25">
      <c r="B20" s="36"/>
      <c r="C20" s="48"/>
      <c r="D20" s="17"/>
      <c r="E20" s="49"/>
      <c r="F20" s="50"/>
      <c r="G20" s="50"/>
      <c r="H20" s="22"/>
      <c r="I20" s="22"/>
      <c r="J20" s="46">
        <f>SUM(J5:J19)</f>
        <v>1741460</v>
      </c>
      <c r="K20" s="23"/>
      <c r="L20" s="46">
        <f>SUM(L5:L19)</f>
        <v>1810700</v>
      </c>
      <c r="M20" s="23"/>
      <c r="N20" s="46">
        <f>SUM(N5:N19)</f>
        <v>1776080</v>
      </c>
    </row>
    <row r="21" spans="1:14" s="34" customFormat="1" ht="15" x14ac:dyDescent="0.25">
      <c r="B21" s="37"/>
      <c r="C21" s="38"/>
      <c r="D21" s="17"/>
      <c r="E21" s="39"/>
      <c r="F21" s="39"/>
      <c r="G21" s="39"/>
      <c r="H21" s="40"/>
      <c r="I21" s="40"/>
      <c r="J21" s="41"/>
      <c r="K21" s="40"/>
      <c r="L21" s="41"/>
      <c r="M21" s="40"/>
      <c r="N21" s="41"/>
    </row>
    <row r="22" spans="1:14" s="8" customFormat="1" ht="37.5" x14ac:dyDescent="0.3">
      <c r="A22" s="1"/>
      <c r="B22" s="6" t="s">
        <v>19</v>
      </c>
      <c r="C22" s="30"/>
      <c r="D22" s="6"/>
      <c r="E22" s="6"/>
      <c r="F22" s="6"/>
      <c r="G22" s="6"/>
      <c r="H22" s="6"/>
      <c r="I22" s="6"/>
      <c r="J22" s="31"/>
      <c r="K22" s="7"/>
      <c r="L22" s="7"/>
      <c r="M22" s="7"/>
      <c r="N22" s="27"/>
    </row>
    <row r="23" spans="1:14" s="9" customFormat="1" ht="33.75" customHeight="1" x14ac:dyDescent="0.25">
      <c r="A23" s="1"/>
      <c r="B23" s="62" t="s">
        <v>20</v>
      </c>
      <c r="C23" s="62"/>
      <c r="D23" s="62"/>
      <c r="E23" s="62"/>
      <c r="F23" s="21"/>
      <c r="G23" s="62"/>
      <c r="H23" s="62"/>
      <c r="I23" s="62" t="s">
        <v>7</v>
      </c>
      <c r="J23" s="62"/>
      <c r="K23" s="1"/>
      <c r="L23" s="1"/>
      <c r="M23" s="1"/>
      <c r="N23" s="28"/>
    </row>
    <row r="24" spans="1:14" s="10" customFormat="1" ht="18.75" x14ac:dyDescent="0.3">
      <c r="A24" s="7"/>
      <c r="B24" s="21"/>
      <c r="C24" s="21"/>
      <c r="D24" s="32"/>
      <c r="E24" s="32"/>
      <c r="F24" s="21"/>
      <c r="G24" s="21"/>
      <c r="H24" s="21"/>
      <c r="I24" s="21"/>
      <c r="J24" s="21"/>
      <c r="K24" s="7"/>
      <c r="L24" s="7"/>
      <c r="M24" s="7"/>
      <c r="N24" s="29"/>
    </row>
    <row r="25" spans="1:14" s="10" customFormat="1" ht="37.5" x14ac:dyDescent="0.3">
      <c r="A25" s="7"/>
      <c r="B25" s="21" t="s">
        <v>8</v>
      </c>
      <c r="C25" s="21"/>
      <c r="D25" s="21"/>
      <c r="E25" s="21"/>
      <c r="F25" s="21"/>
      <c r="G25" s="33"/>
      <c r="H25" s="33"/>
      <c r="I25" s="33"/>
      <c r="J25" s="33"/>
      <c r="K25" s="7"/>
      <c r="L25" s="7"/>
      <c r="M25" s="7"/>
      <c r="N25" s="29"/>
    </row>
    <row r="26" spans="1:14" s="10" customFormat="1" ht="42" customHeight="1" x14ac:dyDescent="0.3">
      <c r="A26" s="7"/>
      <c r="B26" s="62" t="s">
        <v>21</v>
      </c>
      <c r="C26" s="62"/>
      <c r="D26" s="21"/>
      <c r="E26" s="21"/>
      <c r="F26" s="21"/>
      <c r="G26" s="62"/>
      <c r="H26" s="62"/>
      <c r="I26" s="62" t="s">
        <v>9</v>
      </c>
      <c r="J26" s="62"/>
      <c r="K26" s="7"/>
      <c r="L26" s="7"/>
      <c r="M26" s="7"/>
      <c r="N26" s="29"/>
    </row>
    <row r="27" spans="1:14" s="10" customFormat="1" ht="39" customHeight="1" x14ac:dyDescent="0.3">
      <c r="A27" s="7"/>
      <c r="B27" s="62" t="s">
        <v>21</v>
      </c>
      <c r="C27" s="62"/>
      <c r="D27" s="62"/>
      <c r="E27" s="62"/>
      <c r="F27" s="62"/>
      <c r="G27" s="21"/>
      <c r="H27" s="21"/>
      <c r="I27" s="62" t="s">
        <v>22</v>
      </c>
      <c r="J27" s="62"/>
      <c r="K27" s="7"/>
      <c r="L27" s="7"/>
      <c r="M27" s="7"/>
      <c r="N27" s="29"/>
    </row>
    <row r="28" spans="1:14" s="10" customFormat="1" ht="40.5" customHeight="1" x14ac:dyDescent="0.3">
      <c r="A28" s="7"/>
      <c r="B28" s="62" t="s">
        <v>23</v>
      </c>
      <c r="C28" s="62"/>
      <c r="D28" s="62"/>
      <c r="E28" s="62"/>
      <c r="F28" s="21"/>
      <c r="G28" s="62"/>
      <c r="H28" s="62"/>
      <c r="I28" s="62" t="s">
        <v>10</v>
      </c>
      <c r="J28" s="62"/>
      <c r="K28" s="7"/>
      <c r="L28" s="7"/>
      <c r="M28" s="7"/>
      <c r="N28" s="29"/>
    </row>
    <row r="29" spans="1:14" s="10" customFormat="1" ht="40.5" customHeight="1" x14ac:dyDescent="0.3">
      <c r="A29" s="7"/>
      <c r="B29" s="62" t="s">
        <v>11</v>
      </c>
      <c r="C29" s="62"/>
      <c r="D29" s="62"/>
      <c r="E29" s="62"/>
      <c r="F29" s="62"/>
      <c r="G29" s="62"/>
      <c r="H29" s="62"/>
      <c r="I29" s="62" t="s">
        <v>12</v>
      </c>
      <c r="J29" s="62"/>
      <c r="K29" s="7"/>
      <c r="L29" s="7"/>
      <c r="M29" s="7"/>
      <c r="N29" s="29"/>
    </row>
    <row r="30" spans="1:14" s="10" customFormat="1" ht="36.75" customHeight="1" x14ac:dyDescent="0.3">
      <c r="A30" s="7"/>
      <c r="B30" s="62" t="s">
        <v>13</v>
      </c>
      <c r="C30" s="62"/>
      <c r="D30" s="62"/>
      <c r="E30" s="62"/>
      <c r="F30" s="62"/>
      <c r="G30" s="62"/>
      <c r="H30" s="62"/>
      <c r="I30" s="62" t="s">
        <v>14</v>
      </c>
      <c r="J30" s="62"/>
      <c r="K30" s="7"/>
      <c r="L30" s="7"/>
      <c r="M30" s="7"/>
      <c r="N30" s="29"/>
    </row>
    <row r="31" spans="1:14" s="10" customFormat="1" ht="39" customHeight="1" x14ac:dyDescent="0.3">
      <c r="A31" s="7"/>
      <c r="B31" s="62" t="s">
        <v>15</v>
      </c>
      <c r="C31" s="62"/>
      <c r="D31" s="62"/>
      <c r="E31" s="62"/>
      <c r="F31" s="21"/>
      <c r="G31" s="62"/>
      <c r="H31" s="62"/>
      <c r="I31" s="62" t="s">
        <v>16</v>
      </c>
      <c r="J31" s="62"/>
      <c r="K31" s="7"/>
      <c r="L31" s="7"/>
      <c r="M31" s="7"/>
      <c r="N31" s="29"/>
    </row>
  </sheetData>
  <mergeCells count="23">
    <mergeCell ref="D1:I1"/>
    <mergeCell ref="G26:H26"/>
    <mergeCell ref="I26:J26"/>
    <mergeCell ref="B26:C26"/>
    <mergeCell ref="B28:E28"/>
    <mergeCell ref="G28:H28"/>
    <mergeCell ref="I28:J28"/>
    <mergeCell ref="B27:F27"/>
    <mergeCell ref="I27:J27"/>
    <mergeCell ref="B2:L2"/>
    <mergeCell ref="G23:H23"/>
    <mergeCell ref="I23:J23"/>
    <mergeCell ref="A3:M3"/>
    <mergeCell ref="B23:E23"/>
    <mergeCell ref="B31:E31"/>
    <mergeCell ref="G31:H31"/>
    <mergeCell ref="I31:J31"/>
    <mergeCell ref="B29:F29"/>
    <mergeCell ref="G29:H29"/>
    <mergeCell ref="I29:J29"/>
    <mergeCell ref="B30:F30"/>
    <mergeCell ref="G30:H30"/>
    <mergeCell ref="I30:J30"/>
  </mergeCells>
  <pageMargins left="0.25" right="0.25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онкогенетика_7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Наталя Сергіївна Трофімова</dc:creator>
  <cp:lastModifiedBy>user</cp:lastModifiedBy>
  <cp:lastPrinted>2025-06-26T15:32:27Z</cp:lastPrinted>
  <dcterms:created xsi:type="dcterms:W3CDTF">2015-06-05T18:19:34Z</dcterms:created>
  <dcterms:modified xsi:type="dcterms:W3CDTF">2025-07-31T09:09:36Z</dcterms:modified>
</cp:coreProperties>
</file>