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E:\FLASH DRIVE\Відкриті торги 2025 з особливостями\2220\Реагенти Генетика онкогенетика ВИРОБИ  12 нам 750000,00 ВТ\"/>
    </mc:Choice>
  </mc:AlternateContent>
  <xr:revisionPtr revIDLastSave="0" documentId="8_{BCB51292-EFB6-4AD0-9F02-E8416C667320}" xr6:coauthVersionLast="36" xr6:coauthVersionMax="36" xr10:uidLastSave="{00000000-0000-0000-0000-000000000000}"/>
  <bookViews>
    <workbookView xWindow="0" yWindow="0" windowWidth="28800" windowHeight="12225" xr2:uid="{00000000-000D-0000-FFFF-FFFF00000000}"/>
  </bookViews>
  <sheets>
    <sheet name="онкогенетика_5"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6" i="1" l="1"/>
  <c r="N16" i="1" s="1"/>
  <c r="L16" i="1"/>
  <c r="J16" i="1"/>
  <c r="M15" i="1"/>
  <c r="N15" i="1" s="1"/>
  <c r="L15" i="1"/>
  <c r="J15" i="1"/>
  <c r="M14" i="1"/>
  <c r="N14" i="1" s="1"/>
  <c r="L14" i="1"/>
  <c r="J14" i="1"/>
  <c r="M13" i="1"/>
  <c r="N13" i="1" s="1"/>
  <c r="L13" i="1"/>
  <c r="J13" i="1"/>
  <c r="M12" i="1"/>
  <c r="N12" i="1" s="1"/>
  <c r="L12" i="1"/>
  <c r="J12" i="1"/>
  <c r="M11" i="1"/>
  <c r="N11" i="1" s="1"/>
  <c r="L11" i="1"/>
  <c r="J11" i="1"/>
  <c r="M10" i="1"/>
  <c r="N10" i="1" s="1"/>
  <c r="L10" i="1"/>
  <c r="J10" i="1"/>
  <c r="M9" i="1"/>
  <c r="N9" i="1" s="1"/>
  <c r="L9" i="1"/>
  <c r="J9" i="1"/>
  <c r="M8" i="1"/>
  <c r="N8" i="1" s="1"/>
  <c r="L8" i="1"/>
  <c r="J8" i="1"/>
  <c r="M7" i="1"/>
  <c r="N7" i="1" s="1"/>
  <c r="L7" i="1"/>
  <c r="J7" i="1"/>
  <c r="M6" i="1"/>
  <c r="N6" i="1" s="1"/>
  <c r="L6" i="1"/>
  <c r="J6" i="1"/>
  <c r="M5" i="1"/>
  <c r="N5" i="1" s="1"/>
  <c r="L5" i="1"/>
  <c r="J5" i="1"/>
  <c r="J18" i="1" l="1"/>
  <c r="L18" i="1"/>
  <c r="N18" i="1"/>
</calcChain>
</file>

<file path=xl/sharedStrings.xml><?xml version="1.0" encoding="utf-8"?>
<sst xmlns="http://schemas.openxmlformats.org/spreadsheetml/2006/main" count="105" uniqueCount="77">
  <si>
    <t>Назва реагенту</t>
  </si>
  <si>
    <t>МТВ</t>
  </si>
  <si>
    <t>Одиниця виміру</t>
  </si>
  <si>
    <t>Сума 1, грн</t>
  </si>
  <si>
    <t>Сума 2, грн</t>
  </si>
  <si>
    <t>Сума середня, грн</t>
  </si>
  <si>
    <t>набір</t>
  </si>
  <si>
    <t>Тетяна ІВАНОВА</t>
  </si>
  <si>
    <t>Члени робочої групи:</t>
  </si>
  <si>
    <t>Сергій ЧЕРНИШУК</t>
  </si>
  <si>
    <t>Володимир СОВА</t>
  </si>
  <si>
    <t>Завідувач відділом імуногістохімічних досліджень дитячого патологоанатомічного відділення</t>
  </si>
  <si>
    <t>Ольга ВИСТАВНИХ</t>
  </si>
  <si>
    <t>Завідувач Українським Референс-центром з клінічної лабораторної діагностики та метрології</t>
  </si>
  <si>
    <t>Вікторія ЯНОВСЬКА</t>
  </si>
  <si>
    <t>Завідувач лабораторії медичної генетики СМГЦ</t>
  </si>
  <si>
    <t>Наталія ОЛЬХОВИЧ</t>
  </si>
  <si>
    <t>Голова робочої групи:</t>
  </si>
  <si>
    <t xml:space="preserve">Член Комісії  з реорганізації   </t>
  </si>
  <si>
    <t>Член Комісії  з реорганізації</t>
  </si>
  <si>
    <t>Вячеслав ФЕДОРОВ</t>
  </si>
  <si>
    <t xml:space="preserve">Член Комісії  з реорганізації          </t>
  </si>
  <si>
    <t>№</t>
  </si>
  <si>
    <t>Найменування</t>
  </si>
  <si>
    <t>Код НК</t>
  </si>
  <si>
    <t>Код ДК 021:2015</t>
  </si>
  <si>
    <t>Кількість одиниць</t>
  </si>
  <si>
    <t>Ціна 1 за одиницю, грн</t>
  </si>
  <si>
    <t>Ціна 2 за одиницю, грн</t>
  </si>
  <si>
    <t>Ціна середня, грн</t>
  </si>
  <si>
    <t xml:space="preserve">33190000-8: Медичне обладнання та вироби медичного призначення різні </t>
  </si>
  <si>
    <t>Контейнер для анодного буферу Anode Buffer Container</t>
  </si>
  <si>
    <t>Anode Buffer Container for 3500 Dx/3500xL Dx Genetic Analyzers, 4 шт/уп (4393925)</t>
  </si>
  <si>
    <t xml:space="preserve"> Контейнер із анодним буфером призначений для забезпечення роботи анодного електрода 8 або 24-капілярного генетичного аналізатора 3500 Dx/3500xL Dx. Повинен містити 1-кратний робочий розчин анодного буфера, готовий до використання.</t>
  </si>
  <si>
    <t>62225
Місткість для лабораторного аналізатора IVD (діагностика in vitro )</t>
  </si>
  <si>
    <t>Контейнер для катодного буферу Cathode Buffer Container</t>
  </si>
  <si>
    <t>Cathode Buffer Container for 3500 Dx/3500xL Dx Genetic Analyzers, 4 шт/уп (4408258)</t>
  </si>
  <si>
    <t xml:space="preserve"> Контейнер з катодним буфером призначений для використання із генетичним аналізатором 3500 Dx/3500xL Dx. Контейнер має складатить із двох відокремлених відділів, що містять катодний буфер та буфер для промивання залишків полімеру. Контейнер має містити готовий до використання буфер для для проведення секвенування за Сенгером та фрагментного аналізу.</t>
  </si>
  <si>
    <t>Набір планшетів MicroAmp Optical 96-Well</t>
  </si>
  <si>
    <t>Плашки MicroAmp™ Optical 96-Well Reaction Plate, 10 шт/уп (N8010560)</t>
  </si>
  <si>
    <t>96-луночний планшет для проведення ПЛР реакції. Кількість не менше 10 плашок/уп. Кількість лунок повинна бути 96. Об’єм лунки плашки  повинен буи 0,2 мл. Плашки повинні бути сумісні з термоциклерами, генетичними аналізаторами, ДНК аналізаторма.</t>
  </si>
  <si>
    <t>61296 Мікропланшет IVD (діагностика in vitro)</t>
  </si>
  <si>
    <t>Адаптери Finnpipette 1-10 мл</t>
  </si>
  <si>
    <t xml:space="preserve"> 9402183 Наконечники Finntip 1-10 мл, стерил., 5х24 шт, Thermo Scientific</t>
  </si>
  <si>
    <t>Адаптери типу Finnpipette. Повинні бути не стерильні, без фільтру. Повиння бути вільні від ДНКаз, РНКаз, ДНК людини, інгібіторів ПЛР, пірогенів, ендотоксинів, АТФ. Фасування - 120 штук/уп (5 штативів по 24 шт)</t>
  </si>
  <si>
    <t>16822 - Наконечник піпетки</t>
  </si>
  <si>
    <t>уп</t>
  </si>
  <si>
    <t>Набір  Qubit Assay Tubes</t>
  </si>
  <si>
    <t>Набір пробирок Qubit™ Assay Tubes, 0,5 мл, 500 пробирок (Q32856) Thermo Fisher Scientific</t>
  </si>
  <si>
    <t xml:space="preserve">Пробірки тонкостінні, 0.5 мл, сумістні з флуориметром Qubit 3.0 та 4.0. Для поточних флуориметричних вимірювань. 500 шт/уп. </t>
  </si>
  <si>
    <t>Набор MicroAmp Optical 8-Tube Strip</t>
  </si>
  <si>
    <t>Набор MicroAmp™ Optical 8-Tube Strip with Attached Optical Caps, 0.2 mL, 125 стрипов (A30588)</t>
  </si>
  <si>
    <t>Стриповані ємності із кришками призначені для використання у полімеразній ланцюговій реакції. Ємності мають бути оптичні, виготовлені з прозорого поліпропілену, вільні від РНК-аз та ДНК-аз, апірогенні та стійкі до впливу температур. Ємності із кришками мають налічувати по 8 штук у стрипі, всього 125 стрипів.  Об’єм ємності має складати 0,2 мл</t>
  </si>
  <si>
    <t xml:space="preserve">46238
Стерильна пробірка </t>
  </si>
  <si>
    <t xml:space="preserve">Калибровочный планшет ROI &amp; Background </t>
  </si>
  <si>
    <t>Калибровочный планшет ROI &amp; Background Calibration Kit, 96-well, 2 x 96 well plates, IVD (4432626)</t>
  </si>
  <si>
    <t xml:space="preserve">Набір із двох планшетів, що призначені для калібрування приладу QuantStudio™ 5  Dx із 96-лунковим термоблоком.
Планшети забезпечують калібрування фону та області інтересу.
Планшети багаторазового використання.
</t>
  </si>
  <si>
    <t xml:space="preserve">61303
ПЛР, калібрувальний набір IVD (діагностика in vitro)
</t>
  </si>
  <si>
    <t>Набір для калібрування 96-WELL 0.2ML CALIBRATION PLATE 1</t>
  </si>
  <si>
    <t>Набір для калібрування 96-WELL 0.2ML CALIBRATION PLATE 1, IVD A31907</t>
  </si>
  <si>
    <t xml:space="preserve">Планшет призначений для калібрування приладу QuantStudio™ 5  Dx із 96-лунковим термоблоком.
  Планшет забезпечує одночасне калібрування барвників    FAM™, VIC™, ROX™, SYBR™.
  Планшет багаторазового використання
</t>
  </si>
  <si>
    <t>Набір для калібрування 96-WELL 0.2ML CALIBRATION PLATE 2</t>
  </si>
  <si>
    <t>Набір для калібрування 96-WELL 0.2ML CALIBRATION PLATE 2, IVD A31908</t>
  </si>
  <si>
    <t xml:space="preserve">Планшет призначений для калібрування приладу QuantStudio™ 5 Dx із 96-лунковим термоблоком.
 Планшет забезпечує одночасне калібрування барвників    ABY™, JUN™, MUSTANG PURPLE™.
 Планшет багаторазового використання.
</t>
  </si>
  <si>
    <t>Набір для калібрування 96-WELL 0.2ML CALIBRATION PLATE 3</t>
  </si>
  <si>
    <t>Набір для калібрування 96-WELL 0.2ML CALIBRATION PLATE 3, IVD A31909</t>
  </si>
  <si>
    <t xml:space="preserve">Планшет призначений для калібрування приладу QuantStudio™ 5  Dx із 96-лунковим термоблоком.
  Планшет забезпечує одночасне калібрування барвників    TAMRA™, NED™, Cy5™.
 Планшет багаторазового використання.
</t>
  </si>
  <si>
    <t>96-лункові верифікаційні планшети</t>
  </si>
  <si>
    <t>96-лункові верифікаційні планшети TQMAN RNASE P 96W INSTR VERIF PLATE IVD 4432593</t>
  </si>
  <si>
    <t>Планшет призначений для верифікації приладу ПЛР у реальному часі із стандартним 96-лунковим термоблоком. Планшет попередньо завантажений необхідними реагентами для виявлення та кількісного визначення геномних копій гена РНКази P людини, однокопійного гена, що кодує частину РНК ферменту РНКази P. Кожна лунка містить попередньо завантажену реакційну суміш (1X TaqMan™ Universal PCR Master Mix, праймери РНКази P і мічений барвником зонд FAM™) і зразок.</t>
  </si>
  <si>
    <t>Набір планшетів QuantStudiо Absolute Q</t>
  </si>
  <si>
    <t>QuantStudio™ Absolute Q™ MAP16 Plate Kit (A52865)</t>
  </si>
  <si>
    <t xml:space="preserve">Набір планшетів QuantStudio Absolute Q MAP16 є ключовим компонентом цифрової ПЛР-системи QuantStudio Absolute Q. 
Витратний матеріал QuantStudio Absolute Q MAP16 повинен мати мікролиті планшети для подолання поширених проблем нестабільності проведення реакцій.
Планшети мають мати точний об'єм мікрокамер, послідовний розподіл зразка та понад 98% аналізованого завантаженого об'єму.
Кількість плашок в упаковці не менше 12 шт.
</t>
  </si>
  <si>
    <t>646238 Стерильна пробірка</t>
  </si>
  <si>
    <t xml:space="preserve">ІНФОРМАЦІЯ
про необхідні технічні, якісні та кількісні характеристики предмету закупівлі лікарські засоби різні - код ДК 021:2015:33190000-8: Медичне обладнання та вироби медичного призначення різні </t>
  </si>
  <si>
    <t>Реагенти/витратка для ВІДДІЛУ ОНКОГЕНЕТИЧНИХ ДОСЛІДЖЕНЬ Лабораторії Медичної генетики</t>
  </si>
  <si>
    <t xml:space="preserve">                                                                        ОБГРУНТУВАННЯ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</si>
</sst>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00_₴_-;\-* #,##0.00_₴_-;_-* &quot;-&quot;??_₴_-;_-@_-"/>
  </numFmts>
  <fonts count="21"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4"/>
      <color theme="1"/>
      <name val="Times New Roman"/>
      <family val="1"/>
    </font>
    <font>
      <sz val="14"/>
      <color rgb="FF000000"/>
      <name val="Times New Roman"/>
      <family val="1"/>
    </font>
    <font>
      <b/>
      <sz val="14"/>
      <color theme="1"/>
      <name val="Times New Roman"/>
      <family val="1"/>
    </font>
    <font>
      <b/>
      <sz val="14"/>
      <name val="Times New Roman"/>
      <family val="1"/>
      <charset val="204"/>
    </font>
    <font>
      <b/>
      <sz val="14"/>
      <name val="Times New Roman"/>
      <family val="1"/>
    </font>
    <font>
      <sz val="14"/>
      <color theme="1"/>
      <name val="Calibri"/>
      <family val="2"/>
      <scheme val="minor"/>
    </font>
    <font>
      <sz val="11"/>
      <color theme="1"/>
      <name val="Times New Roman"/>
      <family val="1"/>
      <charset val="204"/>
    </font>
    <font>
      <sz val="12"/>
      <color theme="1"/>
      <name val="Times New Roman"/>
      <family val="1"/>
      <charset val="204"/>
    </font>
    <font>
      <sz val="11"/>
      <color theme="1"/>
      <name val="Calibri"/>
      <family val="2"/>
      <scheme val="minor"/>
    </font>
    <font>
      <sz val="10"/>
      <color theme="1"/>
      <name val="Times New Roman"/>
      <family val="1"/>
      <charset val="204"/>
    </font>
    <font>
      <sz val="11"/>
      <color indexed="8"/>
      <name val="Calibri"/>
      <family val="2"/>
      <charset val="204"/>
    </font>
    <font>
      <sz val="10"/>
      <name val="Times New Roman"/>
      <family val="1"/>
      <charset val="204"/>
    </font>
    <font>
      <sz val="10"/>
      <name val="Arial Cyr"/>
      <family val="2"/>
      <charset val="204"/>
    </font>
    <font>
      <sz val="10"/>
      <color theme="1" tint="0.14999847407452621"/>
      <name val="Times New Roman"/>
      <family val="1"/>
      <charset val="204"/>
    </font>
    <font>
      <sz val="10"/>
      <color theme="1"/>
      <name val="Calibri"/>
      <family val="2"/>
      <charset val="204"/>
      <scheme val="minor"/>
    </font>
    <font>
      <sz val="9"/>
      <color theme="1"/>
      <name val="Times New Roman"/>
      <family val="1"/>
      <charset val="204"/>
    </font>
    <font>
      <b/>
      <sz val="11"/>
      <color theme="1"/>
      <name val="Times New Roman"/>
      <family val="1"/>
      <charset val="204"/>
    </font>
    <font>
      <b/>
      <sz val="14"/>
      <color theme="1"/>
      <name val="Times New Roman"/>
      <family val="1"/>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164" fontId="11" fillId="0" borderId="0" applyFont="0" applyFill="0" applyBorder="0" applyAlignment="0" applyProtection="0"/>
    <xf numFmtId="0" fontId="13" fillId="0" borderId="0"/>
    <xf numFmtId="0" fontId="15" fillId="0" borderId="0"/>
    <xf numFmtId="0" fontId="2" fillId="0" borderId="0"/>
    <xf numFmtId="0" fontId="1" fillId="0" borderId="0"/>
  </cellStyleXfs>
  <cellXfs count="73">
    <xf numFmtId="0" fontId="0" fillId="0" borderId="0" xfId="0"/>
    <xf numFmtId="0" fontId="3" fillId="0" borderId="0" xfId="0" applyFont="1" applyAlignment="1">
      <alignment horizontal="center" vertical="center" wrapText="1"/>
    </xf>
    <xf numFmtId="0" fontId="3" fillId="0" borderId="0" xfId="0" applyFont="1" applyAlignment="1">
      <alignment horizontal="center" vertical="top" wrapText="1"/>
    </xf>
    <xf numFmtId="164" fontId="3" fillId="0" borderId="0" xfId="0" applyNumberFormat="1" applyFont="1" applyAlignment="1">
      <alignment horizontal="center" vertical="center" wrapText="1"/>
    </xf>
    <xf numFmtId="0" fontId="3" fillId="2" borderId="0" xfId="0" applyFont="1" applyFill="1"/>
    <xf numFmtId="0" fontId="3" fillId="0" borderId="0" xfId="0" applyFont="1"/>
    <xf numFmtId="0" fontId="3" fillId="2" borderId="0" xfId="0" applyFont="1" applyFill="1" applyAlignment="1">
      <alignment horizontal="center" vertical="center"/>
    </xf>
    <xf numFmtId="165" fontId="3" fillId="2" borderId="0" xfId="0" applyNumberFormat="1" applyFont="1" applyFill="1" applyAlignment="1">
      <alignment horizontal="center" vertical="center"/>
    </xf>
    <xf numFmtId="0" fontId="8" fillId="0" borderId="0" xfId="0" applyFont="1"/>
    <xf numFmtId="0" fontId="3" fillId="0" borderId="0" xfId="0" applyFont="1" applyAlignment="1">
      <alignment horizontal="left" vertical="center" wrapText="1"/>
    </xf>
    <xf numFmtId="0" fontId="3" fillId="0" borderId="0" xfId="0" applyFont="1" applyAlignment="1">
      <alignment horizontal="center" wrapText="1"/>
    </xf>
    <xf numFmtId="0" fontId="9" fillId="0" borderId="0" xfId="0" applyFont="1"/>
    <xf numFmtId="0" fontId="10" fillId="0" borderId="0" xfId="0" applyFont="1" applyAlignment="1">
      <alignment vertical="center"/>
    </xf>
    <xf numFmtId="0" fontId="10" fillId="0" borderId="0" xfId="0" applyFont="1"/>
    <xf numFmtId="0" fontId="4" fillId="0" borderId="0" xfId="0" applyFont="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wrapText="1" shrinkToFit="1"/>
    </xf>
    <xf numFmtId="0" fontId="2" fillId="0" borderId="0" xfId="0" applyFont="1" applyAlignment="1">
      <alignment horizontal="left" vertical="center" wrapText="1"/>
    </xf>
    <xf numFmtId="0" fontId="14" fillId="0" borderId="1" xfId="3" applyFont="1" applyFill="1" applyBorder="1" applyAlignment="1">
      <alignment horizontal="center" vertical="center"/>
    </xf>
    <xf numFmtId="165" fontId="12" fillId="0" borderId="1" xfId="0" applyNumberFormat="1" applyFont="1" applyBorder="1" applyAlignment="1">
      <alignment horizontal="center" vertical="center" wrapText="1"/>
    </xf>
    <xf numFmtId="165" fontId="12" fillId="0" borderId="1" xfId="1" applyNumberFormat="1" applyFont="1" applyFill="1" applyBorder="1" applyAlignment="1">
      <alignment horizontal="center" vertical="center"/>
    </xf>
    <xf numFmtId="165" fontId="16" fillId="0" borderId="1" xfId="0" applyNumberFormat="1" applyFont="1" applyBorder="1" applyAlignment="1">
      <alignment horizontal="center" vertical="center" wrapText="1"/>
    </xf>
    <xf numFmtId="0" fontId="12" fillId="2" borderId="1" xfId="0" applyFont="1" applyFill="1" applyBorder="1" applyAlignment="1">
      <alignment horizontal="center" vertical="center" wrapText="1"/>
    </xf>
    <xf numFmtId="0" fontId="12" fillId="0" borderId="1" xfId="0" applyFont="1" applyBorder="1" applyAlignment="1">
      <alignment horizontal="center" vertical="center"/>
    </xf>
    <xf numFmtId="165" fontId="12" fillId="0" borderId="1" xfId="0" applyNumberFormat="1" applyFont="1" applyBorder="1" applyAlignment="1">
      <alignment horizontal="center" vertical="center"/>
    </xf>
    <xf numFmtId="0" fontId="12" fillId="0" borderId="0" xfId="0" applyFont="1" applyAlignment="1">
      <alignment horizontal="center" vertical="center" wrapText="1" shrinkToFit="1"/>
    </xf>
    <xf numFmtId="0" fontId="12" fillId="0" borderId="1" xfId="0" applyFont="1" applyFill="1" applyBorder="1" applyAlignment="1">
      <alignment horizontal="center" vertical="center" wrapText="1"/>
    </xf>
    <xf numFmtId="2" fontId="14" fillId="0" borderId="1" xfId="2" applyNumberFormat="1" applyFont="1" applyFill="1" applyBorder="1" applyAlignment="1">
      <alignment horizontal="center" vertical="center" wrapText="1"/>
    </xf>
    <xf numFmtId="0" fontId="12" fillId="2" borderId="3" xfId="0" applyFont="1" applyFill="1" applyBorder="1" applyAlignment="1">
      <alignment horizontal="center" vertical="center" wrapText="1" shrinkToFit="1"/>
    </xf>
    <xf numFmtId="0" fontId="14" fillId="2" borderId="1" xfId="3" applyFont="1" applyFill="1" applyBorder="1" applyAlignment="1">
      <alignment horizontal="center" vertical="center" wrapText="1"/>
    </xf>
    <xf numFmtId="0" fontId="14" fillId="0" borderId="1" xfId="3" applyFont="1" applyBorder="1" applyAlignment="1">
      <alignment horizontal="center" vertical="center" wrapText="1"/>
    </xf>
    <xf numFmtId="0" fontId="14" fillId="0" borderId="1" xfId="3" applyFont="1" applyFill="1" applyBorder="1" applyAlignment="1">
      <alignment horizontal="center" vertical="center" wrapText="1"/>
    </xf>
    <xf numFmtId="0" fontId="1" fillId="0" borderId="0" xfId="0" applyFont="1" applyAlignment="1">
      <alignment horizontal="left" vertical="center"/>
    </xf>
    <xf numFmtId="0" fontId="12" fillId="0" borderId="0" xfId="0" applyFont="1" applyAlignment="1">
      <alignment horizontal="center" vertical="center"/>
    </xf>
    <xf numFmtId="0" fontId="9" fillId="0" borderId="0" xfId="0" applyFont="1" applyAlignment="1">
      <alignment horizontal="center" vertical="center"/>
    </xf>
    <xf numFmtId="0" fontId="12" fillId="0" borderId="1" xfId="5" applyFont="1" applyBorder="1" applyAlignment="1">
      <alignment horizontal="center" vertical="center"/>
    </xf>
    <xf numFmtId="0" fontId="12" fillId="0" borderId="0" xfId="0" applyFont="1" applyBorder="1" applyAlignment="1">
      <alignment horizontal="center" vertical="center" wrapText="1" shrinkToFit="1"/>
    </xf>
    <xf numFmtId="0" fontId="12" fillId="0" borderId="0" xfId="0" applyFont="1" applyBorder="1" applyAlignment="1">
      <alignment horizontal="center" vertical="center"/>
    </xf>
    <xf numFmtId="165" fontId="12" fillId="0" borderId="0" xfId="0" applyNumberFormat="1" applyFont="1" applyBorder="1" applyAlignment="1">
      <alignment horizontal="center" vertical="center"/>
    </xf>
    <xf numFmtId="165" fontId="12" fillId="0" borderId="0" xfId="1" applyNumberFormat="1" applyFont="1" applyFill="1" applyBorder="1" applyAlignment="1">
      <alignment horizontal="center" vertical="center"/>
    </xf>
    <xf numFmtId="165" fontId="16" fillId="0" borderId="0" xfId="0" applyNumberFormat="1" applyFont="1" applyBorder="1" applyAlignment="1">
      <alignment horizontal="center" vertical="center" wrapText="1"/>
    </xf>
    <xf numFmtId="0" fontId="19" fillId="0" borderId="0" xfId="0" applyFont="1" applyAlignment="1">
      <alignment horizontal="center" vertical="center"/>
    </xf>
    <xf numFmtId="0" fontId="5" fillId="2" borderId="0" xfId="0" applyFont="1" applyFill="1" applyAlignment="1">
      <alignment horizontal="center" vertical="center"/>
    </xf>
    <xf numFmtId="0" fontId="3" fillId="2" borderId="0" xfId="0" applyFont="1" applyFill="1" applyAlignment="1">
      <alignment horizontal="center"/>
    </xf>
    <xf numFmtId="0" fontId="8" fillId="0" borderId="0" xfId="0" applyFont="1" applyAlignment="1">
      <alignment horizontal="center"/>
    </xf>
    <xf numFmtId="0" fontId="14" fillId="0" borderId="1" xfId="5" applyFont="1" applyBorder="1" applyAlignment="1">
      <alignment horizontal="center" vertical="center" wrapText="1"/>
    </xf>
    <xf numFmtId="0" fontId="12" fillId="0" borderId="0" xfId="0" applyFont="1" applyBorder="1" applyAlignment="1">
      <alignment horizontal="center" vertical="center" wrapText="1"/>
    </xf>
    <xf numFmtId="0" fontId="14" fillId="2" borderId="0" xfId="3" applyFont="1" applyFill="1" applyBorder="1" applyAlignment="1">
      <alignment horizontal="center" vertical="center" wrapText="1"/>
    </xf>
    <xf numFmtId="0" fontId="18" fillId="2" borderId="0" xfId="0" applyFont="1" applyFill="1" applyBorder="1" applyAlignment="1">
      <alignment horizontal="center" vertical="center" wrapText="1"/>
    </xf>
    <xf numFmtId="0" fontId="12" fillId="2" borderId="0" xfId="0" applyFont="1" applyFill="1" applyBorder="1" applyAlignment="1">
      <alignment horizontal="center" vertical="top" wrapText="1" shrinkToFit="1"/>
    </xf>
    <xf numFmtId="0" fontId="9" fillId="0" borderId="0" xfId="0" applyFont="1" applyAlignment="1">
      <alignment horizontal="center" vertical="center" wrapText="1"/>
    </xf>
    <xf numFmtId="0" fontId="9" fillId="0" borderId="0" xfId="0" applyFont="1" applyAlignment="1">
      <alignment horizontal="center" vertical="center" wrapText="1" shrinkToFit="1"/>
    </xf>
    <xf numFmtId="164" fontId="19" fillId="0" borderId="0" xfId="1" applyFont="1" applyFill="1" applyBorder="1" applyAlignment="1">
      <alignment horizontal="center" vertical="center"/>
    </xf>
    <xf numFmtId="2" fontId="3" fillId="0" borderId="0" xfId="0" applyNumberFormat="1" applyFont="1" applyAlignment="1">
      <alignment horizontal="center" wrapText="1"/>
    </xf>
    <xf numFmtId="164" fontId="3" fillId="0" borderId="0" xfId="0" applyNumberFormat="1" applyFont="1" applyAlignment="1">
      <alignment horizontal="center" wrapText="1"/>
    </xf>
    <xf numFmtId="0" fontId="3" fillId="0" borderId="0" xfId="0" applyFont="1" applyAlignment="1">
      <alignment horizontal="center"/>
    </xf>
    <xf numFmtId="0" fontId="9" fillId="0" borderId="0" xfId="0" applyFont="1" applyAlignment="1">
      <alignment horizontal="center"/>
    </xf>
    <xf numFmtId="0" fontId="10" fillId="0" borderId="0" xfId="0" applyFont="1" applyAlignment="1">
      <alignment horizontal="center" vertical="center"/>
    </xf>
    <xf numFmtId="0" fontId="10" fillId="0" borderId="0" xfId="0" applyFont="1" applyAlignment="1">
      <alignment horizontal="center"/>
    </xf>
    <xf numFmtId="0" fontId="17" fillId="0" borderId="4" xfId="0" applyFont="1" applyFill="1" applyBorder="1" applyAlignment="1">
      <alignment horizontal="center" vertical="center" wrapText="1"/>
    </xf>
    <xf numFmtId="0" fontId="3" fillId="0" borderId="0" xfId="0" applyFont="1" applyAlignment="1">
      <alignment horizontal="left" vertical="top" wrapText="1"/>
    </xf>
    <xf numFmtId="0" fontId="3" fillId="0" borderId="0" xfId="0" applyFont="1" applyAlignment="1">
      <alignment horizontal="left" wrapText="1"/>
    </xf>
    <xf numFmtId="0" fontId="4" fillId="0" borderId="0" xfId="0" applyFont="1" applyAlignment="1">
      <alignment horizontal="left" vertical="top" wrapText="1"/>
    </xf>
    <xf numFmtId="0" fontId="4" fillId="0" borderId="0" xfId="0" applyFont="1" applyAlignment="1">
      <alignment horizontal="left" wrapText="1"/>
    </xf>
    <xf numFmtId="0" fontId="5" fillId="2" borderId="0" xfId="0" applyFont="1" applyFill="1" applyAlignment="1">
      <alignment horizontal="center" vertical="center" wrapText="1"/>
    </xf>
    <xf numFmtId="0" fontId="4" fillId="0" borderId="0" xfId="0" applyFont="1" applyAlignment="1">
      <alignment horizontal="left"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wrapText="1" shrinkToFit="1"/>
    </xf>
    <xf numFmtId="164" fontId="19" fillId="0" borderId="1" xfId="1" applyFont="1" applyFill="1" applyBorder="1" applyAlignment="1">
      <alignment horizontal="center" vertical="center" wrapText="1"/>
    </xf>
    <xf numFmtId="0" fontId="20" fillId="2" borderId="0" xfId="0" applyFont="1" applyFill="1" applyAlignment="1">
      <alignment horizontal="center" vertical="center" wrapText="1"/>
    </xf>
    <xf numFmtId="0" fontId="0" fillId="0" borderId="0" xfId="0" applyAlignment="1">
      <alignment horizontal="center" vertical="center" wrapText="1"/>
    </xf>
  </cellXfs>
  <cellStyles count="6">
    <cellStyle name="Звичайний" xfId="0" builtinId="0"/>
    <cellStyle name="Звичайний 2 2" xfId="3" xr:uid="{F6F0F65D-9A3D-4B33-9DF8-1CB0AB7E2DA0}"/>
    <cellStyle name="Звичайний 3" xfId="4" xr:uid="{FFDDF334-57A2-4E0F-A530-A207B8669664}"/>
    <cellStyle name="Звичайний 3 2" xfId="5" xr:uid="{6FA8E118-8AA4-4363-A6E9-AB3F63BB934F}"/>
    <cellStyle name="Обычный_Включені до переліку 3" xfId="2" xr:uid="{014F555A-908C-4746-A6ED-1A31F21DA34C}"/>
    <cellStyle name="Фінансови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9"/>
  <sheetViews>
    <sheetView tabSelected="1" zoomScale="82" zoomScaleNormal="82" workbookViewId="0">
      <selection activeCell="E5" sqref="E5"/>
    </sheetView>
  </sheetViews>
  <sheetFormatPr defaultColWidth="9.140625" defaultRowHeight="96.75" customHeight="1" x14ac:dyDescent="0.3"/>
  <cols>
    <col min="1" max="1" width="6.140625" style="6" customWidth="1"/>
    <col min="2" max="2" width="26.5703125" style="6" customWidth="1"/>
    <col min="3" max="3" width="44.28515625" style="6" customWidth="1"/>
    <col min="4" max="4" width="66.85546875" style="6" customWidth="1"/>
    <col min="5" max="5" width="20.140625" style="6" customWidth="1"/>
    <col min="6" max="6" width="17.7109375" style="6" customWidth="1"/>
    <col min="7" max="7" width="14.42578125" style="6" customWidth="1"/>
    <col min="8" max="8" width="15.42578125" style="7" customWidth="1"/>
    <col min="9" max="9" width="20.28515625" style="6" customWidth="1"/>
    <col min="10" max="10" width="18" style="7" customWidth="1"/>
    <col min="11" max="11" width="15.7109375" style="6" customWidth="1"/>
    <col min="12" max="12" width="18.42578125" style="7" customWidth="1"/>
    <col min="13" max="13" width="16.140625" style="6" customWidth="1"/>
    <col min="14" max="14" width="17.42578125" style="43" customWidth="1"/>
    <col min="15" max="16384" width="9.140625" style="4"/>
  </cols>
  <sheetData>
    <row r="1" spans="1:14" ht="33.75" customHeight="1" x14ac:dyDescent="0.3">
      <c r="D1" s="71" t="s">
        <v>76</v>
      </c>
      <c r="E1" s="72"/>
    </row>
    <row r="2" spans="1:14" ht="34.5" customHeight="1" x14ac:dyDescent="0.3">
      <c r="A2" s="42"/>
      <c r="B2" s="64" t="s">
        <v>74</v>
      </c>
      <c r="C2" s="64"/>
      <c r="D2" s="64"/>
      <c r="E2" s="64"/>
      <c r="F2" s="64"/>
      <c r="G2" s="64"/>
      <c r="H2" s="64"/>
      <c r="I2" s="64"/>
      <c r="J2" s="64"/>
      <c r="K2" s="64"/>
      <c r="L2" s="64"/>
      <c r="M2" s="42"/>
    </row>
    <row r="3" spans="1:14" s="8" customFormat="1" ht="28.5" customHeight="1" x14ac:dyDescent="0.3">
      <c r="A3" s="66" t="s">
        <v>75</v>
      </c>
      <c r="B3" s="67"/>
      <c r="C3" s="67"/>
      <c r="D3" s="67"/>
      <c r="E3" s="67"/>
      <c r="F3" s="67"/>
      <c r="G3" s="67"/>
      <c r="H3" s="67"/>
      <c r="I3" s="67"/>
      <c r="J3" s="67"/>
      <c r="K3" s="67"/>
      <c r="L3" s="67"/>
      <c r="M3" s="67"/>
      <c r="N3" s="44"/>
    </row>
    <row r="4" spans="1:14" s="17" customFormat="1" ht="35.450000000000003" customHeight="1" x14ac:dyDescent="0.25">
      <c r="A4" s="68" t="s">
        <v>22</v>
      </c>
      <c r="B4" s="68" t="s">
        <v>23</v>
      </c>
      <c r="C4" s="69" t="s">
        <v>0</v>
      </c>
      <c r="D4" s="69" t="s">
        <v>1</v>
      </c>
      <c r="E4" s="68" t="s">
        <v>24</v>
      </c>
      <c r="F4" s="68" t="s">
        <v>25</v>
      </c>
      <c r="G4" s="68" t="s">
        <v>2</v>
      </c>
      <c r="H4" s="68" t="s">
        <v>26</v>
      </c>
      <c r="I4" s="68" t="s">
        <v>27</v>
      </c>
      <c r="J4" s="70" t="s">
        <v>3</v>
      </c>
      <c r="K4" s="68" t="s">
        <v>28</v>
      </c>
      <c r="L4" s="70" t="s">
        <v>4</v>
      </c>
      <c r="M4" s="68" t="s">
        <v>29</v>
      </c>
      <c r="N4" s="70" t="s">
        <v>5</v>
      </c>
    </row>
    <row r="5" spans="1:14" s="32" customFormat="1" ht="78.75" customHeight="1" x14ac:dyDescent="0.25">
      <c r="A5" s="23">
        <v>1</v>
      </c>
      <c r="B5" s="15" t="s">
        <v>31</v>
      </c>
      <c r="C5" s="15" t="s">
        <v>32</v>
      </c>
      <c r="D5" s="15" t="s">
        <v>33</v>
      </c>
      <c r="E5" s="22" t="s">
        <v>34</v>
      </c>
      <c r="F5" s="26" t="s">
        <v>30</v>
      </c>
      <c r="G5" s="31" t="s">
        <v>6</v>
      </c>
      <c r="H5" s="35">
        <v>2</v>
      </c>
      <c r="I5" s="24">
        <v>20504</v>
      </c>
      <c r="J5" s="20">
        <f>I5*H5</f>
        <v>41008</v>
      </c>
      <c r="K5" s="21">
        <v>21500</v>
      </c>
      <c r="L5" s="20">
        <f>K5*H5</f>
        <v>43000</v>
      </c>
      <c r="M5" s="21">
        <f>(I5+K5)/2</f>
        <v>21002</v>
      </c>
      <c r="N5" s="20">
        <f>M5*H5</f>
        <v>42004</v>
      </c>
    </row>
    <row r="6" spans="1:14" s="32" customFormat="1" ht="79.5" customHeight="1" x14ac:dyDescent="0.25">
      <c r="A6" s="23">
        <v>2</v>
      </c>
      <c r="B6" s="15" t="s">
        <v>35</v>
      </c>
      <c r="C6" s="15" t="s">
        <v>36</v>
      </c>
      <c r="D6" s="15" t="s">
        <v>37</v>
      </c>
      <c r="E6" s="22" t="s">
        <v>34</v>
      </c>
      <c r="F6" s="26" t="s">
        <v>30</v>
      </c>
      <c r="G6" s="31" t="s">
        <v>6</v>
      </c>
      <c r="H6" s="35">
        <v>2</v>
      </c>
      <c r="I6" s="19">
        <v>28776</v>
      </c>
      <c r="J6" s="20">
        <f t="shared" ref="J6" si="0">I6*H6</f>
        <v>57552</v>
      </c>
      <c r="K6" s="21">
        <v>30220</v>
      </c>
      <c r="L6" s="20">
        <f>K6*H6</f>
        <v>60440</v>
      </c>
      <c r="M6" s="21">
        <f t="shared" ref="M6:M16" si="1">(I6+K6)/2</f>
        <v>29498</v>
      </c>
      <c r="N6" s="20">
        <f t="shared" ref="N6:N16" si="2">M6*H6</f>
        <v>58996</v>
      </c>
    </row>
    <row r="7" spans="1:14" s="32" customFormat="1" ht="76.5" customHeight="1" x14ac:dyDescent="0.25">
      <c r="A7" s="23">
        <v>3</v>
      </c>
      <c r="B7" s="22" t="s">
        <v>38</v>
      </c>
      <c r="C7" s="27" t="s">
        <v>39</v>
      </c>
      <c r="D7" s="15" t="s">
        <v>40</v>
      </c>
      <c r="E7" s="15" t="s">
        <v>41</v>
      </c>
      <c r="F7" s="26" t="s">
        <v>30</v>
      </c>
      <c r="G7" s="18" t="s">
        <v>6</v>
      </c>
      <c r="H7" s="23">
        <v>8</v>
      </c>
      <c r="I7" s="24">
        <v>5456</v>
      </c>
      <c r="J7" s="20">
        <f>I7*H7</f>
        <v>43648</v>
      </c>
      <c r="K7" s="21">
        <v>5729</v>
      </c>
      <c r="L7" s="20">
        <f t="shared" ref="L7:L16" si="3">K7*H7</f>
        <v>45832</v>
      </c>
      <c r="M7" s="21">
        <f t="shared" si="1"/>
        <v>5592.5</v>
      </c>
      <c r="N7" s="20">
        <f t="shared" si="2"/>
        <v>44740</v>
      </c>
    </row>
    <row r="8" spans="1:14" s="32" customFormat="1" ht="75" customHeight="1" x14ac:dyDescent="0.25">
      <c r="A8" s="23">
        <v>4</v>
      </c>
      <c r="B8" s="22" t="s">
        <v>42</v>
      </c>
      <c r="C8" s="27" t="s">
        <v>43</v>
      </c>
      <c r="D8" s="15" t="s">
        <v>44</v>
      </c>
      <c r="E8" s="59" t="s">
        <v>45</v>
      </c>
      <c r="F8" s="26" t="s">
        <v>30</v>
      </c>
      <c r="G8" s="22" t="s">
        <v>46</v>
      </c>
      <c r="H8" s="23">
        <v>1</v>
      </c>
      <c r="I8" s="19">
        <v>4704</v>
      </c>
      <c r="J8" s="20">
        <f t="shared" ref="J8:J16" si="4">I8*H8</f>
        <v>4704</v>
      </c>
      <c r="K8" s="21">
        <v>4940</v>
      </c>
      <c r="L8" s="20">
        <f t="shared" si="3"/>
        <v>4940</v>
      </c>
      <c r="M8" s="21">
        <f t="shared" si="1"/>
        <v>4822</v>
      </c>
      <c r="N8" s="20">
        <f t="shared" si="2"/>
        <v>4822</v>
      </c>
    </row>
    <row r="9" spans="1:14" s="32" customFormat="1" ht="72.75" customHeight="1" x14ac:dyDescent="0.25">
      <c r="A9" s="23">
        <v>5</v>
      </c>
      <c r="B9" s="22" t="s">
        <v>47</v>
      </c>
      <c r="C9" s="30" t="s">
        <v>48</v>
      </c>
      <c r="D9" s="15" t="s">
        <v>49</v>
      </c>
      <c r="E9" s="22" t="s">
        <v>34</v>
      </c>
      <c r="F9" s="26" t="s">
        <v>30</v>
      </c>
      <c r="G9" s="22" t="s">
        <v>6</v>
      </c>
      <c r="H9" s="23">
        <v>1</v>
      </c>
      <c r="I9" s="19">
        <v>11880</v>
      </c>
      <c r="J9" s="20">
        <f t="shared" si="4"/>
        <v>11880</v>
      </c>
      <c r="K9" s="21">
        <v>12470</v>
      </c>
      <c r="L9" s="20">
        <f t="shared" si="3"/>
        <v>12470</v>
      </c>
      <c r="M9" s="21">
        <f t="shared" si="1"/>
        <v>12175</v>
      </c>
      <c r="N9" s="20">
        <f t="shared" si="2"/>
        <v>12175</v>
      </c>
    </row>
    <row r="10" spans="1:14" s="32" customFormat="1" ht="78.75" customHeight="1" x14ac:dyDescent="0.25">
      <c r="A10" s="23">
        <v>6</v>
      </c>
      <c r="B10" s="22" t="s">
        <v>50</v>
      </c>
      <c r="C10" s="30" t="s">
        <v>51</v>
      </c>
      <c r="D10" s="22" t="s">
        <v>52</v>
      </c>
      <c r="E10" s="22" t="s">
        <v>53</v>
      </c>
      <c r="F10" s="26" t="s">
        <v>30</v>
      </c>
      <c r="G10" s="22" t="s">
        <v>6</v>
      </c>
      <c r="H10" s="23">
        <v>6</v>
      </c>
      <c r="I10" s="19">
        <v>24816</v>
      </c>
      <c r="J10" s="20">
        <f t="shared" si="4"/>
        <v>148896</v>
      </c>
      <c r="K10" s="21">
        <v>26060</v>
      </c>
      <c r="L10" s="20">
        <f t="shared" si="3"/>
        <v>156360</v>
      </c>
      <c r="M10" s="21">
        <f t="shared" si="1"/>
        <v>25438</v>
      </c>
      <c r="N10" s="20">
        <f t="shared" si="2"/>
        <v>152628</v>
      </c>
    </row>
    <row r="11" spans="1:14" s="32" customFormat="1" ht="64.5" customHeight="1" x14ac:dyDescent="0.25">
      <c r="A11" s="23">
        <v>7</v>
      </c>
      <c r="B11" s="22" t="s">
        <v>54</v>
      </c>
      <c r="C11" s="30" t="s">
        <v>55</v>
      </c>
      <c r="D11" s="15" t="s">
        <v>56</v>
      </c>
      <c r="E11" s="22" t="s">
        <v>57</v>
      </c>
      <c r="F11" s="26" t="s">
        <v>30</v>
      </c>
      <c r="G11" s="22" t="s">
        <v>6</v>
      </c>
      <c r="H11" s="23">
        <v>1</v>
      </c>
      <c r="I11" s="19">
        <v>37488</v>
      </c>
      <c r="J11" s="20">
        <f t="shared" si="4"/>
        <v>37488</v>
      </c>
      <c r="K11" s="21">
        <v>38900</v>
      </c>
      <c r="L11" s="20">
        <f t="shared" si="3"/>
        <v>38900</v>
      </c>
      <c r="M11" s="21">
        <f t="shared" si="1"/>
        <v>38194</v>
      </c>
      <c r="N11" s="20">
        <f t="shared" si="2"/>
        <v>38194</v>
      </c>
    </row>
    <row r="12" spans="1:14" s="32" customFormat="1" ht="79.5" customHeight="1" x14ac:dyDescent="0.25">
      <c r="A12" s="23">
        <v>8</v>
      </c>
      <c r="B12" s="22" t="s">
        <v>58</v>
      </c>
      <c r="C12" s="30" t="s">
        <v>59</v>
      </c>
      <c r="D12" s="15" t="s">
        <v>60</v>
      </c>
      <c r="E12" s="15" t="s">
        <v>41</v>
      </c>
      <c r="F12" s="26" t="s">
        <v>30</v>
      </c>
      <c r="G12" s="22" t="s">
        <v>6</v>
      </c>
      <c r="H12" s="23">
        <v>1</v>
      </c>
      <c r="I12" s="19">
        <v>32560</v>
      </c>
      <c r="J12" s="20">
        <f t="shared" si="4"/>
        <v>32560</v>
      </c>
      <c r="K12" s="21">
        <v>33800</v>
      </c>
      <c r="L12" s="20">
        <f t="shared" si="3"/>
        <v>33800</v>
      </c>
      <c r="M12" s="21">
        <f t="shared" si="1"/>
        <v>33180</v>
      </c>
      <c r="N12" s="20">
        <f t="shared" si="2"/>
        <v>33180</v>
      </c>
    </row>
    <row r="13" spans="1:14" s="32" customFormat="1" ht="112.5" customHeight="1" x14ac:dyDescent="0.25">
      <c r="A13" s="23">
        <v>9</v>
      </c>
      <c r="B13" s="15" t="s">
        <v>61</v>
      </c>
      <c r="C13" s="45" t="s">
        <v>62</v>
      </c>
      <c r="D13" s="16" t="s">
        <v>63</v>
      </c>
      <c r="E13" s="22" t="s">
        <v>57</v>
      </c>
      <c r="F13" s="26" t="s">
        <v>30</v>
      </c>
      <c r="G13" s="23" t="s">
        <v>6</v>
      </c>
      <c r="H13" s="23">
        <v>1</v>
      </c>
      <c r="I13" s="24">
        <v>32560</v>
      </c>
      <c r="J13" s="20">
        <f t="shared" si="4"/>
        <v>32560</v>
      </c>
      <c r="K13" s="24">
        <v>33800</v>
      </c>
      <c r="L13" s="20">
        <f t="shared" si="3"/>
        <v>33800</v>
      </c>
      <c r="M13" s="21">
        <f t="shared" si="1"/>
        <v>33180</v>
      </c>
      <c r="N13" s="20">
        <f t="shared" si="2"/>
        <v>33180</v>
      </c>
    </row>
    <row r="14" spans="1:14" s="32" customFormat="1" ht="76.5" x14ac:dyDescent="0.25">
      <c r="A14" s="23">
        <v>10</v>
      </c>
      <c r="B14" s="15" t="s">
        <v>64</v>
      </c>
      <c r="C14" s="45" t="s">
        <v>65</v>
      </c>
      <c r="D14" s="16" t="s">
        <v>66</v>
      </c>
      <c r="E14" s="22" t="s">
        <v>57</v>
      </c>
      <c r="F14" s="26" t="s">
        <v>30</v>
      </c>
      <c r="G14" s="23" t="s">
        <v>6</v>
      </c>
      <c r="H14" s="23">
        <v>1</v>
      </c>
      <c r="I14" s="24">
        <v>32560</v>
      </c>
      <c r="J14" s="20">
        <f t="shared" si="4"/>
        <v>32560</v>
      </c>
      <c r="K14" s="24">
        <v>33800</v>
      </c>
      <c r="L14" s="20">
        <f t="shared" si="3"/>
        <v>33800</v>
      </c>
      <c r="M14" s="21">
        <f t="shared" si="1"/>
        <v>33180</v>
      </c>
      <c r="N14" s="20">
        <f t="shared" si="2"/>
        <v>33180</v>
      </c>
    </row>
    <row r="15" spans="1:14" s="32" customFormat="1" ht="103.5" customHeight="1" x14ac:dyDescent="0.25">
      <c r="A15" s="23">
        <v>11</v>
      </c>
      <c r="B15" s="15" t="s">
        <v>67</v>
      </c>
      <c r="C15" s="30" t="s">
        <v>68</v>
      </c>
      <c r="D15" s="22" t="s">
        <v>69</v>
      </c>
      <c r="E15" s="22" t="s">
        <v>57</v>
      </c>
      <c r="F15" s="26" t="s">
        <v>30</v>
      </c>
      <c r="G15" s="23" t="s">
        <v>6</v>
      </c>
      <c r="H15" s="23">
        <v>1</v>
      </c>
      <c r="I15" s="24">
        <v>120208</v>
      </c>
      <c r="J15" s="20">
        <f t="shared" si="4"/>
        <v>120208</v>
      </c>
      <c r="K15" s="24">
        <v>125000</v>
      </c>
      <c r="L15" s="20">
        <f t="shared" si="3"/>
        <v>125000</v>
      </c>
      <c r="M15" s="21">
        <f t="shared" si="1"/>
        <v>122604</v>
      </c>
      <c r="N15" s="20">
        <f t="shared" si="2"/>
        <v>122604</v>
      </c>
    </row>
    <row r="16" spans="1:14" s="32" customFormat="1" ht="135.75" customHeight="1" x14ac:dyDescent="0.25">
      <c r="A16" s="23">
        <v>12</v>
      </c>
      <c r="B16" s="15" t="s">
        <v>70</v>
      </c>
      <c r="C16" s="29" t="s">
        <v>71</v>
      </c>
      <c r="D16" s="16" t="s">
        <v>72</v>
      </c>
      <c r="E16" s="22" t="s">
        <v>73</v>
      </c>
      <c r="F16" s="28" t="s">
        <v>30</v>
      </c>
      <c r="G16" s="23" t="s">
        <v>6</v>
      </c>
      <c r="H16" s="23">
        <v>1</v>
      </c>
      <c r="I16" s="24">
        <v>180400</v>
      </c>
      <c r="J16" s="20">
        <f t="shared" si="4"/>
        <v>180400</v>
      </c>
      <c r="K16" s="24">
        <v>187200</v>
      </c>
      <c r="L16" s="20">
        <f t="shared" si="3"/>
        <v>187200</v>
      </c>
      <c r="M16" s="21">
        <f t="shared" si="1"/>
        <v>183800</v>
      </c>
      <c r="N16" s="20">
        <f t="shared" si="2"/>
        <v>183800</v>
      </c>
    </row>
    <row r="17" spans="1:14" s="32" customFormat="1" ht="15" x14ac:dyDescent="0.25">
      <c r="A17" s="37"/>
      <c r="B17" s="46"/>
      <c r="C17" s="47"/>
      <c r="D17" s="36"/>
      <c r="E17" s="48"/>
      <c r="F17" s="49"/>
      <c r="G17" s="37"/>
      <c r="H17" s="37"/>
      <c r="I17" s="38"/>
      <c r="J17" s="39"/>
      <c r="K17" s="38"/>
      <c r="L17" s="39"/>
      <c r="M17" s="40"/>
      <c r="N17" s="39"/>
    </row>
    <row r="18" spans="1:14" s="32" customFormat="1" ht="15" x14ac:dyDescent="0.25">
      <c r="A18" s="34"/>
      <c r="B18" s="50"/>
      <c r="C18" s="51"/>
      <c r="D18" s="25"/>
      <c r="E18" s="33"/>
      <c r="F18" s="33"/>
      <c r="G18" s="33"/>
      <c r="H18" s="34"/>
      <c r="I18" s="34"/>
      <c r="J18" s="52">
        <f>SUM(J5:J16)</f>
        <v>743464</v>
      </c>
      <c r="K18" s="41"/>
      <c r="L18" s="52">
        <f>SUM(L5:L16)</f>
        <v>775542</v>
      </c>
      <c r="M18" s="41"/>
      <c r="N18" s="52">
        <f>SUM(N5:N16)</f>
        <v>759503</v>
      </c>
    </row>
    <row r="19" spans="1:14" s="5" customFormat="1" ht="18.75" x14ac:dyDescent="0.3">
      <c r="A19" s="1"/>
      <c r="B19" s="1"/>
      <c r="C19" s="2"/>
      <c r="D19" s="1"/>
      <c r="E19" s="1"/>
      <c r="F19" s="1"/>
      <c r="G19" s="1"/>
      <c r="H19" s="1"/>
      <c r="I19" s="3"/>
      <c r="J19" s="10"/>
      <c r="K19" s="53"/>
      <c r="L19" s="10"/>
      <c r="M19" s="54"/>
      <c r="N19" s="55"/>
    </row>
    <row r="20" spans="1:14" s="11" customFormat="1" ht="37.5" x14ac:dyDescent="0.3">
      <c r="A20" s="1"/>
      <c r="B20" s="9" t="s">
        <v>17</v>
      </c>
      <c r="C20" s="60"/>
      <c r="D20" s="9"/>
      <c r="E20" s="9"/>
      <c r="F20" s="9"/>
      <c r="G20" s="9"/>
      <c r="H20" s="9"/>
      <c r="I20" s="9"/>
      <c r="J20" s="61"/>
      <c r="K20" s="10"/>
      <c r="L20" s="10"/>
      <c r="M20" s="10"/>
      <c r="N20" s="56"/>
    </row>
    <row r="21" spans="1:14" s="12" customFormat="1" ht="33.75" customHeight="1" x14ac:dyDescent="0.25">
      <c r="A21" s="1"/>
      <c r="B21" s="65" t="s">
        <v>18</v>
      </c>
      <c r="C21" s="65"/>
      <c r="D21" s="65"/>
      <c r="E21" s="65"/>
      <c r="F21" s="14"/>
      <c r="G21" s="65"/>
      <c r="H21" s="65"/>
      <c r="I21" s="65" t="s">
        <v>7</v>
      </c>
      <c r="J21" s="65"/>
      <c r="K21" s="1"/>
      <c r="L21" s="1"/>
      <c r="M21" s="1"/>
      <c r="N21" s="57"/>
    </row>
    <row r="22" spans="1:14" s="13" customFormat="1" ht="18.75" x14ac:dyDescent="0.3">
      <c r="A22" s="10"/>
      <c r="B22" s="14"/>
      <c r="C22" s="14"/>
      <c r="D22" s="62"/>
      <c r="E22" s="62"/>
      <c r="F22" s="14"/>
      <c r="G22" s="14"/>
      <c r="H22" s="14"/>
      <c r="I22" s="14"/>
      <c r="J22" s="14"/>
      <c r="K22" s="10"/>
      <c r="L22" s="10"/>
      <c r="M22" s="10"/>
      <c r="N22" s="58"/>
    </row>
    <row r="23" spans="1:14" s="13" customFormat="1" ht="37.5" x14ac:dyDescent="0.3">
      <c r="A23" s="10"/>
      <c r="B23" s="14" t="s">
        <v>8</v>
      </c>
      <c r="C23" s="14"/>
      <c r="D23" s="14"/>
      <c r="E23" s="14"/>
      <c r="F23" s="14"/>
      <c r="G23" s="63"/>
      <c r="H23" s="63"/>
      <c r="I23" s="63"/>
      <c r="J23" s="63"/>
      <c r="K23" s="10"/>
      <c r="L23" s="10"/>
      <c r="M23" s="10"/>
      <c r="N23" s="58"/>
    </row>
    <row r="24" spans="1:14" s="13" customFormat="1" ht="42" customHeight="1" x14ac:dyDescent="0.3">
      <c r="A24" s="10"/>
      <c r="B24" s="65" t="s">
        <v>19</v>
      </c>
      <c r="C24" s="65"/>
      <c r="D24" s="14"/>
      <c r="E24" s="14"/>
      <c r="F24" s="14"/>
      <c r="G24" s="65"/>
      <c r="H24" s="65"/>
      <c r="I24" s="65" t="s">
        <v>9</v>
      </c>
      <c r="J24" s="65"/>
      <c r="K24" s="10"/>
      <c r="L24" s="10"/>
      <c r="M24" s="10"/>
      <c r="N24" s="58"/>
    </row>
    <row r="25" spans="1:14" s="13" customFormat="1" ht="39" customHeight="1" x14ac:dyDescent="0.3">
      <c r="A25" s="10"/>
      <c r="B25" s="65" t="s">
        <v>19</v>
      </c>
      <c r="C25" s="65"/>
      <c r="D25" s="65"/>
      <c r="E25" s="65"/>
      <c r="F25" s="65"/>
      <c r="G25" s="14"/>
      <c r="H25" s="14"/>
      <c r="I25" s="65" t="s">
        <v>20</v>
      </c>
      <c r="J25" s="65"/>
      <c r="K25" s="10"/>
      <c r="L25" s="10"/>
      <c r="M25" s="10"/>
      <c r="N25" s="58"/>
    </row>
    <row r="26" spans="1:14" s="13" customFormat="1" ht="40.5" customHeight="1" x14ac:dyDescent="0.3">
      <c r="A26" s="10"/>
      <c r="B26" s="65" t="s">
        <v>21</v>
      </c>
      <c r="C26" s="65"/>
      <c r="D26" s="65"/>
      <c r="E26" s="65"/>
      <c r="F26" s="14"/>
      <c r="G26" s="65"/>
      <c r="H26" s="65"/>
      <c r="I26" s="65" t="s">
        <v>10</v>
      </c>
      <c r="J26" s="65"/>
      <c r="K26" s="10"/>
      <c r="L26" s="10"/>
      <c r="M26" s="10"/>
      <c r="N26" s="58"/>
    </row>
    <row r="27" spans="1:14" s="13" customFormat="1" ht="40.5" customHeight="1" x14ac:dyDescent="0.3">
      <c r="A27" s="10"/>
      <c r="B27" s="65" t="s">
        <v>11</v>
      </c>
      <c r="C27" s="65"/>
      <c r="D27" s="65"/>
      <c r="E27" s="65"/>
      <c r="F27" s="65"/>
      <c r="G27" s="65"/>
      <c r="H27" s="65"/>
      <c r="I27" s="65" t="s">
        <v>12</v>
      </c>
      <c r="J27" s="65"/>
      <c r="K27" s="10"/>
      <c r="L27" s="10"/>
      <c r="M27" s="10"/>
      <c r="N27" s="58"/>
    </row>
    <row r="28" spans="1:14" s="13" customFormat="1" ht="36.75" customHeight="1" x14ac:dyDescent="0.3">
      <c r="A28" s="10"/>
      <c r="B28" s="65" t="s">
        <v>13</v>
      </c>
      <c r="C28" s="65"/>
      <c r="D28" s="65"/>
      <c r="E28" s="65"/>
      <c r="F28" s="65"/>
      <c r="G28" s="65"/>
      <c r="H28" s="65"/>
      <c r="I28" s="65" t="s">
        <v>14</v>
      </c>
      <c r="J28" s="65"/>
      <c r="K28" s="10"/>
      <c r="L28" s="10"/>
      <c r="M28" s="10"/>
      <c r="N28" s="58"/>
    </row>
    <row r="29" spans="1:14" s="13" customFormat="1" ht="39" customHeight="1" x14ac:dyDescent="0.3">
      <c r="A29" s="10"/>
      <c r="B29" s="65" t="s">
        <v>15</v>
      </c>
      <c r="C29" s="65"/>
      <c r="D29" s="65"/>
      <c r="E29" s="65"/>
      <c r="F29" s="14"/>
      <c r="G29" s="65"/>
      <c r="H29" s="65"/>
      <c r="I29" s="65" t="s">
        <v>16</v>
      </c>
      <c r="J29" s="65"/>
      <c r="K29" s="10"/>
      <c r="L29" s="10"/>
      <c r="M29" s="10"/>
      <c r="N29" s="58"/>
    </row>
  </sheetData>
  <mergeCells count="23">
    <mergeCell ref="D1:E1"/>
    <mergeCell ref="B29:E29"/>
    <mergeCell ref="G29:H29"/>
    <mergeCell ref="I29:J29"/>
    <mergeCell ref="B24:C24"/>
    <mergeCell ref="G21:H21"/>
    <mergeCell ref="I21:J21"/>
    <mergeCell ref="B26:E26"/>
    <mergeCell ref="B27:F27"/>
    <mergeCell ref="B28:F28"/>
    <mergeCell ref="G28:H28"/>
    <mergeCell ref="I28:J28"/>
    <mergeCell ref="G26:H26"/>
    <mergeCell ref="I26:J26"/>
    <mergeCell ref="G27:H27"/>
    <mergeCell ref="I27:J27"/>
    <mergeCell ref="B2:L2"/>
    <mergeCell ref="B25:F25"/>
    <mergeCell ref="I25:J25"/>
    <mergeCell ref="G24:H24"/>
    <mergeCell ref="I24:J24"/>
    <mergeCell ref="A3:M3"/>
    <mergeCell ref="B21:E21"/>
  </mergeCells>
  <pageMargins left="0.25" right="0.25" top="0.75" bottom="0.75" header="0.3" footer="0.3"/>
  <pageSetup paperSize="9"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онкогенетика_5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Наталя Сергіївна Трофімова</dc:creator>
  <cp:lastModifiedBy>user</cp:lastModifiedBy>
  <cp:lastPrinted>2025-06-26T15:23:38Z</cp:lastPrinted>
  <dcterms:created xsi:type="dcterms:W3CDTF">2015-06-05T18:19:34Z</dcterms:created>
  <dcterms:modified xsi:type="dcterms:W3CDTF">2025-08-05T06:36:43Z</dcterms:modified>
</cp:coreProperties>
</file>