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4FE5FCA-9576-462E-B7EA-78A6EB4BD2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L22" i="1" l="1"/>
  <c r="J2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 l="1"/>
</calcChain>
</file>

<file path=xl/sharedStrings.xml><?xml version="1.0" encoding="utf-8"?>
<sst xmlns="http://schemas.openxmlformats.org/spreadsheetml/2006/main" count="96" uniqueCount="64">
  <si>
    <t>№ п/</t>
  </si>
  <si>
    <t>Найменування товару або еквівалент</t>
  </si>
  <si>
    <t>Сума</t>
  </si>
  <si>
    <t xml:space="preserve">К-сть </t>
  </si>
  <si>
    <t>МТВ</t>
  </si>
  <si>
    <t>Код НК</t>
  </si>
  <si>
    <t>Ціна 1 за од. грн</t>
  </si>
  <si>
    <t>Сума 1, грнн</t>
  </si>
  <si>
    <t>Ціна 2 за од. грн</t>
  </si>
  <si>
    <t>Сума 2, грнн</t>
  </si>
  <si>
    <t xml:space="preserve">Середня ціна, грн </t>
  </si>
  <si>
    <t>Середня сума, грн</t>
  </si>
  <si>
    <t>од.вим</t>
  </si>
  <si>
    <t>Набір чипів призначений для проведення секвенування на системі  Ion S5. Чип запезпечує від 60 до 80 мілліонів прочитань із довжиною до 200 п.о.</t>
  </si>
  <si>
    <t>62173
Секвенування
нуклеїнових кислот, набір
реагентів IVD (діагностика
in vitro)</t>
  </si>
  <si>
    <t>Набір реактивів призначений для проведення автоматизованої пробопідготовки та секвенування. Реактиви поставляються у готових для використання картриджах. Набір забезпечує проведення 8 реакцій</t>
  </si>
  <si>
    <t>Набір 540 Chip kit, v2.0 (8 чипів), або еквівалент</t>
  </si>
  <si>
    <t>Набір Ion 540™ Kit-Chef improved (2 sequencing runs per initialization)  , або еквівалент</t>
  </si>
  <si>
    <t>Диметилмалонова кислпта (cas 595-46-0)</t>
  </si>
  <si>
    <t>Порошок або кристали від білого до майже білого кольору. Чистота (ГХ) не менше 97,5 %. Фасування - 5 г/уп.</t>
  </si>
  <si>
    <t>Порошок або кристали від білого до майже білого кольору. Чистота (ГХ) не менше 98,0 %. Фасування - 10 мг/уп</t>
  </si>
  <si>
    <t>Порошок або кристали від білого до майже білого кольору. Чистота (ГХ) не менше 98,0 %. Ізотопна чистота не менше 98,0 % Фасування - 10 мг/уп</t>
  </si>
  <si>
    <t>Тверда речовина від білого до блідо-коричневого кольору. Чистота (ВЕРХ) не менше 95 %. Ізотопна чистота не гірше 95%. Фасування - 1 мг/уп.</t>
  </si>
  <si>
    <t>Порошок білого кольору. Чистота (ВЕРХ) не менше 99 %. Ізотопне збагачення-D не гірше 98,0 %. Фасування - 1 г/уп.</t>
  </si>
  <si>
    <t>Гуанідиноцтова-13C2 кислота (cas 634616-40-3)</t>
  </si>
  <si>
    <t>L(+)-Аскорбінова кислота</t>
  </si>
  <si>
    <t>Білі до майже білих кристаліи. Вміст основної речовини в межах 99,0-100,5 %. Фасування - 100 г/уп.</t>
  </si>
  <si>
    <t>Динатрієва сіль 5-метилтетрагідрофолієвої кислоти</t>
  </si>
  <si>
    <t xml:space="preserve">Дигідрат динатрієвої солі етилендіамінтетраоцтової кислоти (NaEDTA) </t>
  </si>
  <si>
    <t>Амоній ацетат для ВЕРХ</t>
  </si>
  <si>
    <t>Прозорі безбарвні розпливчасті кристали. Вміст основної речовини не менше 99 %. Фасування - 250 г/уп.</t>
  </si>
  <si>
    <t>-</t>
  </si>
  <si>
    <t>шт</t>
  </si>
  <si>
    <t>набір</t>
  </si>
  <si>
    <t>Тверда речовина від білого до майже білого кольору. Чистота (ВЕРХ) не менше 95 %. Ізотопна чистота не гірше 95%. Фасування - 1 мг</t>
  </si>
  <si>
    <t>Рідина від безбарвного до світло-жовтого кольору. Чистота (ГХ) не гірше 97,5%. Фасування - 5 г</t>
  </si>
  <si>
    <t>Порошок або тверда речовина або кристали або кристалічний(і) шматок(ки) або шматок(ки) від білого до бежевого кольору. Вміст основної речовини не менше 97,5 %. Фасування - 100 г</t>
  </si>
  <si>
    <t>Порошок від блідо-жовтого до дуже темно-жовтого та від блідо-бежевого до дуже темно-бежевого кольору. Підходить для виробництва діагностичних наборів та реагентів. Поглинання УФ/видимого випромінювання (безводний) не менше 88 %. Фасування - 25 мг</t>
  </si>
  <si>
    <t>Порошок або кристали безбарвні або білого кольору. Вміст основної речовини в межах 99,0 - 101,0 %. Фасування - 50 г</t>
  </si>
  <si>
    <t>Креатин-(метил-d3) моногідрат (cas 284664-86-4)</t>
  </si>
  <si>
    <t xml:space="preserve">Гексафторацетилацетон (cas 1522-22-1) </t>
  </si>
  <si>
    <t xml:space="preserve">2-фенілмасляна кислота (cas 90-27-7)                                                               </t>
  </si>
  <si>
    <t>Вміст Orotic acid·H₂O (1,3-¹⁵N₂) не менше 98%. Термін придатності не менше 2/14/2027 року. У складі тендерної пропозиції надати оригінал сертифікату виробника. Фасування 0,1 мг</t>
  </si>
  <si>
    <t>Стандартний зразок Orotic acid·H₂O (1,3-¹⁵N₂)</t>
  </si>
  <si>
    <t xml:space="preserve">D-α-Гідроксиглутарова кислота динатрієва сіль (cas 103404-90-6)          </t>
  </si>
  <si>
    <t>L-α-Гідроксиглутарова кислота динатрієва сіль (cas 63512-50-5)</t>
  </si>
  <si>
    <t>L-α-Гідроксиглутарова кислота-13C5 динатрієва сіль</t>
  </si>
  <si>
    <t xml:space="preserve">(2S)-2-Гідроксиглутарової кислоти  динатрієва сіль                                     </t>
  </si>
  <si>
    <t>ІНФОРМАЦІЯ
 про необхідні технічні, якісні та кількісні характеристики предмету закупівлі</t>
  </si>
  <si>
    <t xml:space="preserve"> Реагенти для лабораторії медичної генетики відділ ДСП. ДК 021:2015 –33190000-8 - Медичне обладнання та вироби медичного призначення різні (реагенти для Експертної діагностики неонатального скринінгу)</t>
  </si>
  <si>
    <t>Голова робочої групи</t>
  </si>
  <si>
    <t>Тетяна ІВАНОВА</t>
  </si>
  <si>
    <t>Члени робочої групи:</t>
  </si>
  <si>
    <t>Сергій ЧЕРНИШУК</t>
  </si>
  <si>
    <t>Вячеслав ФЕДОРОВ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</si>
  <si>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</si>
  <si>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</si>
  <si>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</si>
  <si>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</si>
  <si>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</si>
  <si>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</si>
  <si>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</si>
  <si>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 xml:space="preserve">Член Комісії з реорганізації                       </t>
  </si>
  <si>
    <t xml:space="preserve">                       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</si>
</sst>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4" fillId="0" borderId="0"/>
    <xf numFmtId="0" fontId="2" fillId="0" borderId="0"/>
    <xf numFmtId="0" fontId="15" fillId="0" borderId="0"/>
    <xf numFmtId="0" fontId="14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3" applyNumberFormat="0" applyAlignment="0" applyProtection="0"/>
    <xf numFmtId="0" fontId="19" fillId="12" borderId="4" applyNumberFormat="0" applyAlignment="0" applyProtection="0"/>
    <xf numFmtId="0" fontId="20" fillId="12" borderId="3" applyNumberFormat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13" borderId="9" applyNumberFormat="0" applyAlignment="0" applyProtection="0"/>
    <xf numFmtId="0" fontId="2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5" fillId="15" borderId="10" applyNumberFormat="0" applyFont="0" applyAlignment="0" applyProtection="0"/>
    <xf numFmtId="0" fontId="30" fillId="0" borderId="11" applyNumberFormat="0" applyFill="0" applyAlignment="0" applyProtection="0"/>
    <xf numFmtId="0" fontId="16" fillId="0" borderId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164" fontId="33" fillId="0" borderId="1" xfId="0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vertical="top" wrapText="1"/>
    </xf>
    <xf numFmtId="4" fontId="10" fillId="0" borderId="1" xfId="0" applyNumberFormat="1" applyFont="1" applyBorder="1" applyAlignment="1">
      <alignment horizontal="left" vertical="top" wrapText="1"/>
    </xf>
    <xf numFmtId="0" fontId="34" fillId="16" borderId="12" xfId="0" applyFont="1" applyFill="1" applyBorder="1" applyAlignment="1">
      <alignment horizontal="left" vertical="top" wrapText="1"/>
    </xf>
    <xf numFmtId="0" fontId="34" fillId="16" borderId="13" xfId="0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0" fontId="13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wrapText="1"/>
    </xf>
    <xf numFmtId="0" fontId="34" fillId="0" borderId="1" xfId="0" applyFont="1" applyFill="1" applyBorder="1"/>
    <xf numFmtId="0" fontId="33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7" fillId="0" borderId="0" xfId="31" applyFont="1" applyFill="1" applyBorder="1" applyAlignment="1">
      <alignment horizontal="center" vertical="center" wrapText="1"/>
    </xf>
    <xf numFmtId="0" fontId="38" fillId="0" borderId="0" xfId="31" applyFont="1" applyFill="1" applyBorder="1" applyAlignment="1">
      <alignment vertical="center" wrapText="1"/>
    </xf>
    <xf numFmtId="0" fontId="39" fillId="0" borderId="0" xfId="31" applyFont="1" applyFill="1" applyBorder="1" applyAlignment="1">
      <alignment horizontal="left" vertical="center" wrapText="1"/>
    </xf>
    <xf numFmtId="0" fontId="39" fillId="0" borderId="0" xfId="3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justify" vertical="center"/>
    </xf>
    <xf numFmtId="0" fontId="5" fillId="0" borderId="15" xfId="31" applyFont="1" applyFill="1" applyBorder="1" applyAlignment="1">
      <alignment horizontal="center" vertical="center" wrapText="1"/>
    </xf>
    <xf numFmtId="0" fontId="40" fillId="0" borderId="15" xfId="31" applyFont="1" applyFill="1" applyBorder="1" applyAlignment="1">
      <alignment horizontal="center" vertical="center" wrapText="1"/>
    </xf>
    <xf numFmtId="0" fontId="38" fillId="0" borderId="15" xfId="3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justify" vertical="center"/>
    </xf>
    <xf numFmtId="0" fontId="5" fillId="0" borderId="0" xfId="31" applyFont="1" applyFill="1" applyBorder="1" applyAlignment="1">
      <alignment horizontal="center" vertical="center" wrapText="1"/>
    </xf>
    <xf numFmtId="0" fontId="38" fillId="0" borderId="0" xfId="31" applyFont="1" applyFill="1" applyBorder="1" applyAlignment="1">
      <alignment horizontal="left" vertical="center" wrapText="1"/>
    </xf>
    <xf numFmtId="0" fontId="38" fillId="0" borderId="0" xfId="3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38" fillId="0" borderId="15" xfId="31" applyFont="1" applyFill="1" applyBorder="1" applyAlignment="1">
      <alignment vertical="center" wrapText="1"/>
    </xf>
    <xf numFmtId="0" fontId="38" fillId="0" borderId="15" xfId="31" applyFont="1" applyFill="1" applyBorder="1" applyAlignment="1">
      <alignment horizontal="left" vertical="center" wrapText="1"/>
    </xf>
    <xf numFmtId="0" fontId="5" fillId="0" borderId="14" xfId="31" applyFont="1" applyFill="1" applyBorder="1" applyAlignment="1">
      <alignment horizontal="center" vertical="center" wrapText="1"/>
    </xf>
    <xf numFmtId="0" fontId="38" fillId="0" borderId="14" xfId="31" applyFont="1" applyFill="1" applyBorder="1" applyAlignment="1">
      <alignment vertical="center" wrapText="1"/>
    </xf>
    <xf numFmtId="0" fontId="38" fillId="0" borderId="14" xfId="31" applyFont="1" applyFill="1" applyBorder="1" applyAlignment="1">
      <alignment horizontal="left" vertical="center" wrapText="1"/>
    </xf>
    <xf numFmtId="0" fontId="38" fillId="0" borderId="14" xfId="3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/>
    </xf>
    <xf numFmtId="0" fontId="37" fillId="0" borderId="14" xfId="31" applyFont="1" applyFill="1" applyBorder="1" applyAlignment="1">
      <alignment horizontal="center" vertical="center" wrapText="1"/>
    </xf>
    <xf numFmtId="0" fontId="40" fillId="0" borderId="14" xfId="3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wrapText="1"/>
    </xf>
    <xf numFmtId="0" fontId="41" fillId="0" borderId="0" xfId="0" applyFont="1" applyAlignment="1">
      <alignment horizontal="left" wrapText="1"/>
    </xf>
    <xf numFmtId="0" fontId="38" fillId="0" borderId="15" xfId="31" applyFont="1" applyFill="1" applyBorder="1" applyAlignment="1">
      <alignment horizontal="left" vertical="top" wrapText="1"/>
    </xf>
    <xf numFmtId="0" fontId="38" fillId="0" borderId="15" xfId="3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vertical="top" wrapText="1"/>
    </xf>
    <xf numFmtId="0" fontId="38" fillId="0" borderId="14" xfId="31" applyFont="1" applyFill="1" applyBorder="1" applyAlignment="1">
      <alignment horizontal="left" vertical="center" wrapText="1"/>
    </xf>
    <xf numFmtId="0" fontId="38" fillId="0" borderId="14" xfId="31" applyFont="1" applyFill="1" applyBorder="1" applyAlignment="1">
      <alignment horizontal="center" vertical="center" wrapText="1"/>
    </xf>
    <xf numFmtId="0" fontId="38" fillId="0" borderId="14" xfId="31" applyFont="1" applyFill="1" applyBorder="1" applyAlignment="1">
      <alignment horizontal="left" vertical="top" wrapText="1"/>
    </xf>
    <xf numFmtId="0" fontId="38" fillId="0" borderId="15" xfId="31" applyFont="1" applyFill="1" applyBorder="1" applyAlignment="1">
      <alignment horizontal="left" vertical="center" wrapText="1"/>
    </xf>
    <xf numFmtId="0" fontId="38" fillId="0" borderId="14" xfId="31" applyFont="1" applyFill="1" applyBorder="1" applyAlignment="1">
      <alignment horizontal="left" wrapText="1"/>
    </xf>
  </cellXfs>
  <cellStyles count="32">
    <cellStyle name="Акцент1 2" xfId="5" xr:uid="{00000000-0005-0000-0000-000000000000}"/>
    <cellStyle name="Акцент2 2" xfId="6" xr:uid="{00000000-0005-0000-0000-000001000000}"/>
    <cellStyle name="Акцент3 2" xfId="7" xr:uid="{00000000-0005-0000-0000-000002000000}"/>
    <cellStyle name="Акцент4 2" xfId="8" xr:uid="{00000000-0005-0000-0000-000003000000}"/>
    <cellStyle name="Акцент5 2" xfId="9" xr:uid="{00000000-0005-0000-0000-000004000000}"/>
    <cellStyle name="Акцент6 2" xfId="10" xr:uid="{00000000-0005-0000-0000-000005000000}"/>
    <cellStyle name="Ввод  2" xfId="11" xr:uid="{00000000-0005-0000-0000-000006000000}"/>
    <cellStyle name="Вывод 2" xfId="12" xr:uid="{00000000-0005-0000-0000-000007000000}"/>
    <cellStyle name="Вычисление 2" xfId="13" xr:uid="{00000000-0005-0000-0000-000008000000}"/>
    <cellStyle name="Заголовок 1 2" xfId="14" xr:uid="{00000000-0005-0000-0000-000009000000}"/>
    <cellStyle name="Заголовок 2 2" xfId="15" xr:uid="{00000000-0005-0000-0000-00000A000000}"/>
    <cellStyle name="Заголовок 3 2" xfId="16" xr:uid="{00000000-0005-0000-0000-00000B000000}"/>
    <cellStyle name="Заголовок 4 2" xfId="17" xr:uid="{00000000-0005-0000-0000-00000C000000}"/>
    <cellStyle name="Звичайний" xfId="0" builtinId="0"/>
    <cellStyle name="Звичайний 2" xfId="30" xr:uid="{00000000-0005-0000-0000-00000D000000}"/>
    <cellStyle name="Звичайний 2 2" xfId="1" xr:uid="{00000000-0005-0000-0000-00000E000000}"/>
    <cellStyle name="Звичайний 3" xfId="31" xr:uid="{00000000-0005-0000-0000-00000F000000}"/>
    <cellStyle name="Итог 2" xfId="18" xr:uid="{00000000-0005-0000-0000-000010000000}"/>
    <cellStyle name="Контрольная ячейка 2" xfId="19" xr:uid="{00000000-0005-0000-0000-000011000000}"/>
    <cellStyle name="Название 2" xfId="20" xr:uid="{00000000-0005-0000-0000-000012000000}"/>
    <cellStyle name="Нейтральный 2" xfId="21" xr:uid="{00000000-0005-0000-0000-000013000000}"/>
    <cellStyle name="Обычный 2" xfId="3" xr:uid="{00000000-0005-0000-0000-000015000000}"/>
    <cellStyle name="Обычный 3" xfId="4" xr:uid="{00000000-0005-0000-0000-000016000000}"/>
    <cellStyle name="Обычный 4" xfId="2" xr:uid="{00000000-0005-0000-0000-000017000000}"/>
    <cellStyle name="Обычный 5" xfId="29" xr:uid="{00000000-0005-0000-0000-000018000000}"/>
    <cellStyle name="Плохой 2" xfId="22" xr:uid="{00000000-0005-0000-0000-000019000000}"/>
    <cellStyle name="Пояснение 2" xfId="23" xr:uid="{00000000-0005-0000-0000-00001A000000}"/>
    <cellStyle name="Примечание 2" xfId="24" xr:uid="{00000000-0005-0000-0000-00001B000000}"/>
    <cellStyle name="Связанная ячейка 2" xfId="25" xr:uid="{00000000-0005-0000-0000-00001C000000}"/>
    <cellStyle name="Стиль 1" xfId="26" xr:uid="{00000000-0005-0000-0000-00001D000000}"/>
    <cellStyle name="Текст предупреждения 2" xfId="27" xr:uid="{00000000-0005-0000-0000-00001E000000}"/>
    <cellStyle name="Хороший 2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2"/>
  <sheetViews>
    <sheetView tabSelected="1" zoomScale="60" zoomScaleNormal="60" workbookViewId="0">
      <selection activeCell="D9" sqref="D9"/>
    </sheetView>
  </sheetViews>
  <sheetFormatPr defaultColWidth="13.28515625" defaultRowHeight="30.75" customHeight="1" x14ac:dyDescent="0.25"/>
  <cols>
    <col min="1" max="1" width="4.5703125" style="8" customWidth="1"/>
    <col min="2" max="2" width="41.42578125" style="8" customWidth="1"/>
    <col min="3" max="3" width="33.85546875" style="43" customWidth="1"/>
    <col min="4" max="4" width="61.140625" style="8" customWidth="1"/>
    <col min="5" max="5" width="31.28515625" style="48" customWidth="1"/>
    <col min="6" max="6" width="11" style="8" customWidth="1"/>
    <col min="7" max="7" width="15" style="8" customWidth="1"/>
    <col min="8" max="8" width="20.42578125" style="8" customWidth="1"/>
    <col min="9" max="9" width="16.7109375" style="8" customWidth="1"/>
    <col min="10" max="10" width="18.7109375" style="8" customWidth="1"/>
    <col min="11" max="11" width="16" style="8" customWidth="1"/>
    <col min="12" max="12" width="17" style="8" customWidth="1"/>
    <col min="13" max="13" width="17.28515625" style="8" customWidth="1"/>
    <col min="14" max="14" width="13.28515625" style="8"/>
    <col min="15" max="15" width="8.5703125" style="8" customWidth="1"/>
    <col min="16" max="16384" width="13.28515625" style="8"/>
  </cols>
  <sheetData>
    <row r="1" spans="1:75" ht="30.75" customHeight="1" x14ac:dyDescent="0.35">
      <c r="D1" s="73" t="s">
        <v>63</v>
      </c>
      <c r="E1" s="74"/>
      <c r="F1" s="74"/>
      <c r="G1" s="74"/>
      <c r="H1" s="74"/>
      <c r="I1" s="74"/>
      <c r="J1" s="74"/>
    </row>
    <row r="2" spans="1:75" s="42" customFormat="1" ht="29.25" customHeight="1" x14ac:dyDescent="0.25">
      <c r="A2" s="40"/>
      <c r="B2" s="77" t="s">
        <v>48</v>
      </c>
      <c r="C2" s="77"/>
      <c r="D2" s="77"/>
      <c r="E2" s="77"/>
      <c r="F2" s="77"/>
      <c r="G2" s="77"/>
      <c r="H2" s="77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33.75" customHeight="1" x14ac:dyDescent="0.25">
      <c r="A3" s="40"/>
      <c r="B3" s="77"/>
      <c r="C3" s="77"/>
      <c r="D3" s="77"/>
      <c r="E3" s="77"/>
      <c r="F3" s="77"/>
      <c r="G3" s="77"/>
      <c r="H3" s="77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42" customFormat="1" ht="48" customHeight="1" x14ac:dyDescent="0.25">
      <c r="A4" s="40"/>
      <c r="B4" s="78" t="s">
        <v>49</v>
      </c>
      <c r="C4" s="78"/>
      <c r="D4" s="78"/>
      <c r="E4" s="78"/>
      <c r="F4" s="78"/>
      <c r="G4" s="78"/>
      <c r="H4" s="78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</row>
    <row r="5" spans="1:75" s="1" customFormat="1" ht="61.5" customHeight="1" x14ac:dyDescent="0.25">
      <c r="A5" s="3" t="s">
        <v>0</v>
      </c>
      <c r="B5" s="4" t="s">
        <v>1</v>
      </c>
      <c r="C5" s="4" t="s">
        <v>4</v>
      </c>
      <c r="D5" s="4" t="s">
        <v>5</v>
      </c>
      <c r="E5" s="4" t="s">
        <v>12</v>
      </c>
      <c r="F5" s="5" t="s">
        <v>3</v>
      </c>
      <c r="G5" s="5" t="s">
        <v>6</v>
      </c>
      <c r="H5" s="6" t="s">
        <v>7</v>
      </c>
      <c r="I5" s="5" t="s">
        <v>8</v>
      </c>
      <c r="J5" s="6" t="s">
        <v>9</v>
      </c>
      <c r="K5" s="46" t="s">
        <v>10</v>
      </c>
      <c r="L5" s="46" t="s">
        <v>11</v>
      </c>
    </row>
    <row r="6" spans="1:75" s="1" customFormat="1" ht="84" customHeight="1" x14ac:dyDescent="0.25">
      <c r="A6" s="1">
        <v>1</v>
      </c>
      <c r="B6" s="38" t="s">
        <v>16</v>
      </c>
      <c r="C6" s="36" t="s">
        <v>13</v>
      </c>
      <c r="D6" s="37" t="s">
        <v>14</v>
      </c>
      <c r="E6" s="10" t="s">
        <v>33</v>
      </c>
      <c r="F6" s="14">
        <v>2</v>
      </c>
      <c r="G6" s="19">
        <v>741400</v>
      </c>
      <c r="H6" s="16">
        <f t="shared" ref="H6:H21" si="0">G6*F6</f>
        <v>1482800</v>
      </c>
      <c r="I6" s="19">
        <v>778000</v>
      </c>
      <c r="J6" s="16">
        <f t="shared" ref="J6:J21" si="1">I6*F6</f>
        <v>1556000</v>
      </c>
      <c r="K6" s="17">
        <f t="shared" ref="K6:K21" si="2">(I6+G6)/2</f>
        <v>759700</v>
      </c>
      <c r="L6" s="18">
        <f t="shared" ref="L6:L21" si="3">K6*F6</f>
        <v>1519400</v>
      </c>
    </row>
    <row r="7" spans="1:75" s="1" customFormat="1" ht="98.25" customHeight="1" x14ac:dyDescent="0.25">
      <c r="A7" s="1">
        <v>2</v>
      </c>
      <c r="B7" s="38" t="s">
        <v>17</v>
      </c>
      <c r="C7" s="36" t="s">
        <v>15</v>
      </c>
      <c r="D7" s="37" t="s">
        <v>14</v>
      </c>
      <c r="E7" s="10" t="s">
        <v>33</v>
      </c>
      <c r="F7" s="14">
        <v>2</v>
      </c>
      <c r="G7" s="19">
        <v>449950</v>
      </c>
      <c r="H7" s="16">
        <f t="shared" si="0"/>
        <v>899900</v>
      </c>
      <c r="I7" s="19">
        <v>470000</v>
      </c>
      <c r="J7" s="16">
        <f t="shared" si="1"/>
        <v>940000</v>
      </c>
      <c r="K7" s="17">
        <f t="shared" si="2"/>
        <v>459975</v>
      </c>
      <c r="L7" s="18">
        <f t="shared" si="3"/>
        <v>919950</v>
      </c>
    </row>
    <row r="8" spans="1:75" s="1" customFormat="1" ht="42.75" customHeight="1" x14ac:dyDescent="0.25">
      <c r="A8" s="1">
        <v>3</v>
      </c>
      <c r="B8" s="29" t="s">
        <v>25</v>
      </c>
      <c r="C8" s="30" t="s">
        <v>26</v>
      </c>
      <c r="D8" s="7" t="s">
        <v>31</v>
      </c>
      <c r="E8" s="10" t="s">
        <v>32</v>
      </c>
      <c r="F8" s="14">
        <v>1</v>
      </c>
      <c r="G8" s="20">
        <v>19110</v>
      </c>
      <c r="H8" s="16">
        <f t="shared" si="0"/>
        <v>19110</v>
      </c>
      <c r="I8" s="20">
        <v>20065</v>
      </c>
      <c r="J8" s="16">
        <f t="shared" si="1"/>
        <v>20065</v>
      </c>
      <c r="K8" s="17">
        <f t="shared" si="2"/>
        <v>19587.5</v>
      </c>
      <c r="L8" s="18">
        <f t="shared" si="3"/>
        <v>19587.5</v>
      </c>
    </row>
    <row r="9" spans="1:75" s="1" customFormat="1" ht="86.25" customHeight="1" x14ac:dyDescent="0.25">
      <c r="A9" s="1">
        <v>4</v>
      </c>
      <c r="B9" s="29" t="s">
        <v>27</v>
      </c>
      <c r="C9" s="30" t="s">
        <v>37</v>
      </c>
      <c r="D9" s="7" t="s">
        <v>31</v>
      </c>
      <c r="E9" s="10" t="s">
        <v>32</v>
      </c>
      <c r="F9" s="14">
        <v>1</v>
      </c>
      <c r="G9" s="20">
        <v>49690</v>
      </c>
      <c r="H9" s="16">
        <f t="shared" si="0"/>
        <v>49690</v>
      </c>
      <c r="I9" s="20">
        <v>52000</v>
      </c>
      <c r="J9" s="16">
        <f t="shared" si="1"/>
        <v>52000</v>
      </c>
      <c r="K9" s="17">
        <f t="shared" si="2"/>
        <v>50845</v>
      </c>
      <c r="L9" s="18">
        <f t="shared" si="3"/>
        <v>50845</v>
      </c>
    </row>
    <row r="10" spans="1:75" s="1" customFormat="1" ht="66.75" customHeight="1" x14ac:dyDescent="0.25">
      <c r="A10" s="1">
        <v>5</v>
      </c>
      <c r="B10" s="29" t="s">
        <v>28</v>
      </c>
      <c r="C10" s="28" t="s">
        <v>38</v>
      </c>
      <c r="D10" s="11" t="s">
        <v>31</v>
      </c>
      <c r="E10" s="10" t="s">
        <v>32</v>
      </c>
      <c r="F10" s="14">
        <v>5</v>
      </c>
      <c r="G10" s="19">
        <v>5880</v>
      </c>
      <c r="H10" s="16">
        <f t="shared" si="0"/>
        <v>29400</v>
      </c>
      <c r="I10" s="19">
        <v>6100</v>
      </c>
      <c r="J10" s="16">
        <f t="shared" si="1"/>
        <v>30500</v>
      </c>
      <c r="K10" s="17">
        <f t="shared" si="2"/>
        <v>5990</v>
      </c>
      <c r="L10" s="18">
        <f t="shared" si="3"/>
        <v>29950</v>
      </c>
    </row>
    <row r="11" spans="1:75" s="1" customFormat="1" ht="63.75" customHeight="1" x14ac:dyDescent="0.25">
      <c r="A11" s="1">
        <v>6</v>
      </c>
      <c r="B11" s="29" t="s">
        <v>29</v>
      </c>
      <c r="C11" s="28" t="s">
        <v>30</v>
      </c>
      <c r="D11" s="11" t="s">
        <v>31</v>
      </c>
      <c r="E11" s="10" t="s">
        <v>32</v>
      </c>
      <c r="F11" s="14">
        <v>1</v>
      </c>
      <c r="G11" s="19">
        <v>2550</v>
      </c>
      <c r="H11" s="16">
        <f t="shared" si="0"/>
        <v>2550</v>
      </c>
      <c r="I11" s="19">
        <v>2670</v>
      </c>
      <c r="J11" s="16">
        <f t="shared" si="1"/>
        <v>2670</v>
      </c>
      <c r="K11" s="17">
        <f t="shared" si="2"/>
        <v>2610</v>
      </c>
      <c r="L11" s="18">
        <f t="shared" si="3"/>
        <v>2610</v>
      </c>
    </row>
    <row r="12" spans="1:75" s="1" customFormat="1" ht="58.5" customHeight="1" x14ac:dyDescent="0.25">
      <c r="A12" s="1">
        <v>7</v>
      </c>
      <c r="B12" s="31" t="s">
        <v>18</v>
      </c>
      <c r="C12" s="28" t="s">
        <v>19</v>
      </c>
      <c r="D12" s="11" t="s">
        <v>31</v>
      </c>
      <c r="E12" s="2" t="s">
        <v>32</v>
      </c>
      <c r="F12" s="14">
        <v>1</v>
      </c>
      <c r="G12" s="15">
        <v>3920</v>
      </c>
      <c r="H12" s="16">
        <f t="shared" si="0"/>
        <v>3920</v>
      </c>
      <c r="I12" s="15">
        <v>4110</v>
      </c>
      <c r="J12" s="16">
        <f t="shared" si="1"/>
        <v>4110</v>
      </c>
      <c r="K12" s="17">
        <f t="shared" si="2"/>
        <v>4015</v>
      </c>
      <c r="L12" s="18">
        <f t="shared" si="3"/>
        <v>4015</v>
      </c>
    </row>
    <row r="13" spans="1:75" s="1" customFormat="1" ht="63.75" customHeight="1" x14ac:dyDescent="0.25">
      <c r="A13" s="1">
        <v>8</v>
      </c>
      <c r="B13" s="32" t="s">
        <v>44</v>
      </c>
      <c r="C13" s="33" t="s">
        <v>20</v>
      </c>
      <c r="D13" s="12" t="s">
        <v>31</v>
      </c>
      <c r="E13" s="11" t="s">
        <v>32</v>
      </c>
      <c r="F13" s="14">
        <v>1</v>
      </c>
      <c r="G13" s="15">
        <v>10290</v>
      </c>
      <c r="H13" s="16">
        <f t="shared" si="0"/>
        <v>10290</v>
      </c>
      <c r="I13" s="15">
        <v>10800</v>
      </c>
      <c r="J13" s="16">
        <f t="shared" si="1"/>
        <v>10800</v>
      </c>
      <c r="K13" s="17">
        <f t="shared" si="2"/>
        <v>10545</v>
      </c>
      <c r="L13" s="18">
        <f t="shared" si="3"/>
        <v>10545</v>
      </c>
    </row>
    <row r="14" spans="1:75" s="1" customFormat="1" ht="60.75" customHeight="1" x14ac:dyDescent="0.25">
      <c r="A14" s="1">
        <v>9</v>
      </c>
      <c r="B14" s="32" t="s">
        <v>45</v>
      </c>
      <c r="C14" s="33" t="s">
        <v>20</v>
      </c>
      <c r="D14" s="11" t="s">
        <v>31</v>
      </c>
      <c r="E14" s="2" t="s">
        <v>32</v>
      </c>
      <c r="F14" s="14">
        <v>1</v>
      </c>
      <c r="G14" s="15">
        <v>8330</v>
      </c>
      <c r="H14" s="16">
        <f t="shared" si="0"/>
        <v>8330</v>
      </c>
      <c r="I14" s="15">
        <v>8700</v>
      </c>
      <c r="J14" s="16">
        <f t="shared" si="1"/>
        <v>8700</v>
      </c>
      <c r="K14" s="17">
        <f t="shared" si="2"/>
        <v>8515</v>
      </c>
      <c r="L14" s="18">
        <f t="shared" si="3"/>
        <v>8515</v>
      </c>
    </row>
    <row r="15" spans="1:75" s="1" customFormat="1" ht="66.75" customHeight="1" x14ac:dyDescent="0.25">
      <c r="A15" s="1">
        <v>10</v>
      </c>
      <c r="B15" s="32" t="s">
        <v>46</v>
      </c>
      <c r="C15" s="34" t="s">
        <v>21</v>
      </c>
      <c r="D15" s="11" t="s">
        <v>31</v>
      </c>
      <c r="E15" s="13" t="s">
        <v>32</v>
      </c>
      <c r="F15" s="14">
        <v>1</v>
      </c>
      <c r="G15" s="15">
        <v>35280</v>
      </c>
      <c r="H15" s="16">
        <f t="shared" si="0"/>
        <v>35280</v>
      </c>
      <c r="I15" s="15">
        <v>37050</v>
      </c>
      <c r="J15" s="16">
        <f t="shared" si="1"/>
        <v>37050</v>
      </c>
      <c r="K15" s="17">
        <f t="shared" si="2"/>
        <v>36165</v>
      </c>
      <c r="L15" s="18">
        <f t="shared" si="3"/>
        <v>36165</v>
      </c>
    </row>
    <row r="16" spans="1:75" s="1" customFormat="1" ht="61.5" customHeight="1" x14ac:dyDescent="0.25">
      <c r="A16" s="1">
        <v>11</v>
      </c>
      <c r="B16" s="32" t="s">
        <v>47</v>
      </c>
      <c r="C16" s="28" t="s">
        <v>22</v>
      </c>
      <c r="D16" s="11" t="s">
        <v>31</v>
      </c>
      <c r="E16" s="2" t="s">
        <v>32</v>
      </c>
      <c r="F16" s="14">
        <v>1</v>
      </c>
      <c r="G16" s="15">
        <v>21560</v>
      </c>
      <c r="H16" s="16">
        <f t="shared" si="0"/>
        <v>21560</v>
      </c>
      <c r="I16" s="15">
        <v>22600</v>
      </c>
      <c r="J16" s="16">
        <f t="shared" si="1"/>
        <v>22600</v>
      </c>
      <c r="K16" s="17">
        <f t="shared" si="2"/>
        <v>22080</v>
      </c>
      <c r="L16" s="18">
        <f t="shared" si="3"/>
        <v>22080</v>
      </c>
    </row>
    <row r="17" spans="1:12" s="1" customFormat="1" ht="62.25" customHeight="1" x14ac:dyDescent="0.25">
      <c r="A17" s="1">
        <v>12</v>
      </c>
      <c r="B17" s="32" t="s">
        <v>43</v>
      </c>
      <c r="C17" s="34" t="s">
        <v>42</v>
      </c>
      <c r="D17" s="11" t="s">
        <v>31</v>
      </c>
      <c r="E17" s="13" t="s">
        <v>32</v>
      </c>
      <c r="F17" s="14">
        <v>1</v>
      </c>
      <c r="G17" s="15">
        <v>23720</v>
      </c>
      <c r="H17" s="16">
        <f t="shared" si="0"/>
        <v>23720</v>
      </c>
      <c r="I17" s="15">
        <v>24900</v>
      </c>
      <c r="J17" s="16">
        <f t="shared" si="1"/>
        <v>24900</v>
      </c>
      <c r="K17" s="17">
        <f t="shared" si="2"/>
        <v>24310</v>
      </c>
      <c r="L17" s="18">
        <f t="shared" si="3"/>
        <v>24310</v>
      </c>
    </row>
    <row r="18" spans="1:12" s="1" customFormat="1" ht="63" customHeight="1" x14ac:dyDescent="0.25">
      <c r="A18" s="1">
        <v>13</v>
      </c>
      <c r="B18" s="39" t="s">
        <v>39</v>
      </c>
      <c r="C18" s="26" t="s">
        <v>23</v>
      </c>
      <c r="D18" s="9" t="s">
        <v>31</v>
      </c>
      <c r="E18" s="13" t="s">
        <v>32</v>
      </c>
      <c r="F18" s="14">
        <v>1</v>
      </c>
      <c r="G18" s="15">
        <v>205120</v>
      </c>
      <c r="H18" s="16">
        <f t="shared" si="0"/>
        <v>205120</v>
      </c>
      <c r="I18" s="15">
        <v>215300</v>
      </c>
      <c r="J18" s="16">
        <f t="shared" si="1"/>
        <v>215300</v>
      </c>
      <c r="K18" s="17">
        <f t="shared" si="2"/>
        <v>210210</v>
      </c>
      <c r="L18" s="18">
        <f t="shared" si="3"/>
        <v>210210</v>
      </c>
    </row>
    <row r="19" spans="1:12" s="1" customFormat="1" ht="72" customHeight="1" x14ac:dyDescent="0.25">
      <c r="A19" s="1">
        <v>14</v>
      </c>
      <c r="B19" s="27" t="s">
        <v>24</v>
      </c>
      <c r="C19" s="26" t="s">
        <v>34</v>
      </c>
      <c r="D19" s="9" t="s">
        <v>31</v>
      </c>
      <c r="E19" s="13" t="s">
        <v>32</v>
      </c>
      <c r="F19" s="21">
        <v>1</v>
      </c>
      <c r="G19" s="22">
        <v>21560</v>
      </c>
      <c r="H19" s="16">
        <f t="shared" si="0"/>
        <v>21560</v>
      </c>
      <c r="I19" s="22">
        <v>22000</v>
      </c>
      <c r="J19" s="16">
        <f t="shared" si="1"/>
        <v>22000</v>
      </c>
      <c r="K19" s="17">
        <f t="shared" si="2"/>
        <v>21780</v>
      </c>
      <c r="L19" s="18">
        <f t="shared" si="3"/>
        <v>21780</v>
      </c>
    </row>
    <row r="20" spans="1:12" s="1" customFormat="1" ht="51" customHeight="1" x14ac:dyDescent="0.25">
      <c r="A20" s="1">
        <v>15</v>
      </c>
      <c r="B20" s="27" t="s">
        <v>40</v>
      </c>
      <c r="C20" s="35" t="s">
        <v>35</v>
      </c>
      <c r="D20" s="9" t="s">
        <v>31</v>
      </c>
      <c r="E20" s="2" t="s">
        <v>32</v>
      </c>
      <c r="F20" s="14">
        <v>1</v>
      </c>
      <c r="G20" s="22">
        <v>4810</v>
      </c>
      <c r="H20" s="16">
        <f t="shared" si="0"/>
        <v>4810</v>
      </c>
      <c r="I20" s="22">
        <v>5050</v>
      </c>
      <c r="J20" s="16">
        <f t="shared" si="1"/>
        <v>5050</v>
      </c>
      <c r="K20" s="17">
        <f t="shared" si="2"/>
        <v>4930</v>
      </c>
      <c r="L20" s="18">
        <f t="shared" si="3"/>
        <v>4930</v>
      </c>
    </row>
    <row r="21" spans="1:12" s="1" customFormat="1" ht="85.5" customHeight="1" x14ac:dyDescent="0.25">
      <c r="A21" s="1">
        <v>16</v>
      </c>
      <c r="B21" s="27" t="s">
        <v>41</v>
      </c>
      <c r="C21" s="35" t="s">
        <v>36</v>
      </c>
      <c r="D21" s="9" t="s">
        <v>31</v>
      </c>
      <c r="E21" s="2" t="s">
        <v>32</v>
      </c>
      <c r="F21" s="14">
        <v>1</v>
      </c>
      <c r="G21" s="22">
        <v>5100</v>
      </c>
      <c r="H21" s="16">
        <f t="shared" si="0"/>
        <v>5100</v>
      </c>
      <c r="I21" s="22">
        <v>5350</v>
      </c>
      <c r="J21" s="16">
        <f t="shared" si="1"/>
        <v>5350</v>
      </c>
      <c r="K21" s="17">
        <f t="shared" si="2"/>
        <v>5225</v>
      </c>
      <c r="L21" s="18">
        <f t="shared" si="3"/>
        <v>5225</v>
      </c>
    </row>
    <row r="22" spans="1:12" s="44" customFormat="1" ht="39" customHeight="1" x14ac:dyDescent="0.25">
      <c r="B22" s="45" t="s">
        <v>2</v>
      </c>
      <c r="D22" s="47"/>
      <c r="F22" s="23"/>
      <c r="G22" s="14"/>
      <c r="H22" s="24">
        <f>SUM(H6:H21)</f>
        <v>2823140</v>
      </c>
      <c r="I22" s="14"/>
      <c r="J22" s="24">
        <f>SUM(J6:J21)</f>
        <v>2957095</v>
      </c>
      <c r="K22" s="18"/>
      <c r="L22" s="25">
        <f>SUM(L6:L21)</f>
        <v>2890117.5</v>
      </c>
    </row>
    <row r="23" spans="1:12" ht="25.5" customHeight="1" x14ac:dyDescent="0.25"/>
    <row r="24" spans="1:12" s="54" customFormat="1" ht="26.25" customHeight="1" x14ac:dyDescent="0.25">
      <c r="A24" s="49"/>
      <c r="B24" s="50" t="s">
        <v>50</v>
      </c>
      <c r="C24" s="51"/>
      <c r="D24" s="51"/>
      <c r="E24" s="52"/>
      <c r="F24" s="52"/>
      <c r="G24" s="52"/>
      <c r="H24" s="52"/>
      <c r="I24" s="53"/>
    </row>
    <row r="25" spans="1:12" s="58" customFormat="1" ht="41.25" customHeight="1" x14ac:dyDescent="0.25">
      <c r="A25" s="55"/>
      <c r="B25" s="75" t="s">
        <v>62</v>
      </c>
      <c r="C25" s="75"/>
      <c r="D25" s="75"/>
      <c r="E25" s="56"/>
      <c r="F25" s="57"/>
      <c r="G25" s="57"/>
      <c r="H25" s="76" t="s">
        <v>51</v>
      </c>
      <c r="I25" s="76"/>
    </row>
    <row r="26" spans="1:12" s="63" customFormat="1" ht="16.5" customHeight="1" x14ac:dyDescent="0.25">
      <c r="A26" s="59"/>
      <c r="B26" s="50" t="s">
        <v>52</v>
      </c>
      <c r="C26" s="60"/>
      <c r="D26" s="60"/>
      <c r="E26" s="61"/>
      <c r="F26" s="61"/>
      <c r="G26" s="61"/>
      <c r="H26" s="61"/>
      <c r="I26" s="62"/>
    </row>
    <row r="27" spans="1:12" s="58" customFormat="1" ht="43.5" customHeight="1" x14ac:dyDescent="0.25">
      <c r="A27" s="55"/>
      <c r="B27" s="64" t="s">
        <v>62</v>
      </c>
      <c r="C27" s="65"/>
      <c r="D27" s="65"/>
      <c r="E27" s="57"/>
      <c r="F27" s="57"/>
      <c r="G27" s="57"/>
      <c r="H27" s="76" t="s">
        <v>53</v>
      </c>
      <c r="I27" s="76"/>
    </row>
    <row r="28" spans="1:12" s="70" customFormat="1" ht="43.5" customHeight="1" x14ac:dyDescent="0.25">
      <c r="A28" s="66"/>
      <c r="B28" s="67" t="s">
        <v>62</v>
      </c>
      <c r="C28" s="68"/>
      <c r="D28" s="68"/>
      <c r="E28" s="69"/>
      <c r="F28" s="69"/>
      <c r="G28" s="69"/>
      <c r="H28" s="80" t="s">
        <v>54</v>
      </c>
      <c r="I28" s="80"/>
    </row>
    <row r="29" spans="1:12" s="70" customFormat="1" ht="41.25" customHeight="1" x14ac:dyDescent="0.25">
      <c r="A29" s="71"/>
      <c r="B29" s="81" t="s">
        <v>62</v>
      </c>
      <c r="C29" s="81"/>
      <c r="D29" s="81"/>
      <c r="E29" s="72"/>
      <c r="F29" s="69"/>
      <c r="G29" s="69"/>
      <c r="H29" s="80" t="s">
        <v>55</v>
      </c>
      <c r="I29" s="80"/>
    </row>
    <row r="30" spans="1:12" s="58" customFormat="1" ht="41.25" customHeight="1" x14ac:dyDescent="0.25">
      <c r="A30" s="55"/>
      <c r="B30" s="82" t="s">
        <v>56</v>
      </c>
      <c r="C30" s="82"/>
      <c r="D30" s="82"/>
      <c r="E30" s="82"/>
      <c r="F30" s="57"/>
      <c r="G30" s="57"/>
      <c r="H30" s="76" t="s">
        <v>57</v>
      </c>
      <c r="I30" s="76"/>
    </row>
    <row r="31" spans="1:12" s="70" customFormat="1" ht="34.5" customHeight="1" x14ac:dyDescent="0.3">
      <c r="A31" s="66"/>
      <c r="B31" s="83" t="s">
        <v>58</v>
      </c>
      <c r="C31" s="83"/>
      <c r="D31" s="83"/>
      <c r="E31" s="83"/>
      <c r="F31" s="69"/>
      <c r="G31" s="69"/>
      <c r="H31" s="80" t="s">
        <v>59</v>
      </c>
      <c r="I31" s="80"/>
    </row>
    <row r="32" spans="1:12" s="70" customFormat="1" ht="30.75" customHeight="1" x14ac:dyDescent="0.25">
      <c r="A32" s="66"/>
      <c r="B32" s="79" t="s">
        <v>60</v>
      </c>
      <c r="C32" s="79"/>
      <c r="D32" s="79"/>
      <c r="E32" s="69"/>
      <c r="F32" s="69"/>
      <c r="G32" s="69"/>
      <c r="H32" s="80" t="s">
        <v>61</v>
      </c>
      <c r="I32" s="80"/>
    </row>
  </sheetData>
  <mergeCells count="15">
    <mergeCell ref="B32:D32"/>
    <mergeCell ref="H32:I32"/>
    <mergeCell ref="H28:I28"/>
    <mergeCell ref="B29:D29"/>
    <mergeCell ref="H29:I29"/>
    <mergeCell ref="B30:E30"/>
    <mergeCell ref="H30:I30"/>
    <mergeCell ref="B31:E31"/>
    <mergeCell ref="H31:I31"/>
    <mergeCell ref="D1:J1"/>
    <mergeCell ref="B25:D25"/>
    <mergeCell ref="H25:I25"/>
    <mergeCell ref="H27:I27"/>
    <mergeCell ref="B2:H3"/>
    <mergeCell ref="B4:H4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2025-09-03T12:43:49Z</dcterms:modified>
</cp:coreProperties>
</file>