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Реагенти КРІОБАНК  Нова ДНП спец 7 нам. ВТ 260000,00\"/>
    </mc:Choice>
  </mc:AlternateContent>
  <xr:revisionPtr revIDLastSave="0" documentId="8_{1F5C8966-5EF5-44DD-ABC7-35453C25B2A7}" xr6:coauthVersionLast="36" xr6:coauthVersionMax="36" xr10:uidLastSave="{00000000-0000-0000-0000-000000000000}"/>
  <bookViews>
    <workbookView xWindow="0" yWindow="0" windowWidth="28800" windowHeight="12225" xr2:uid="{4E359D16-8094-4A40-989A-4524DA30A899}"/>
  </bookViews>
  <sheets>
    <sheet name="Культ клітин" sheetId="1" r:id="rId1"/>
  </sheets>
  <definedNames>
    <definedName name="_xlnm.Print_Area" localSheetId="0">'Культ клітин'!$B$2:$S$23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5" i="1"/>
  <c r="O12" i="1" l="1"/>
  <c r="P11" i="1"/>
  <c r="K11" i="1" l="1"/>
  <c r="Q11" i="1"/>
  <c r="M11" i="1"/>
  <c r="M5" i="1" l="1"/>
  <c r="M9" i="1"/>
  <c r="M6" i="1"/>
  <c r="M7" i="1"/>
  <c r="M8" i="1"/>
  <c r="M10" i="1" l="1"/>
  <c r="M12" i="1" l="1"/>
  <c r="K10" i="1"/>
  <c r="P10" i="1"/>
  <c r="Q10" i="1" s="1"/>
  <c r="K5" i="1"/>
  <c r="P5" i="1"/>
  <c r="Q5" i="1" s="1"/>
  <c r="K9" i="1"/>
  <c r="P9" i="1"/>
  <c r="Q9" i="1" s="1"/>
  <c r="K8" i="1"/>
  <c r="P8" i="1"/>
  <c r="Q8" i="1" s="1"/>
  <c r="K7" i="1"/>
  <c r="P7" i="1"/>
  <c r="Q7" i="1" s="1"/>
  <c r="K6" i="1"/>
  <c r="P6" i="1"/>
  <c r="Q6" i="1" s="1"/>
  <c r="K12" i="1" l="1"/>
</calcChain>
</file>

<file path=xl/sharedStrings.xml><?xml version="1.0" encoding="utf-8"?>
<sst xmlns="http://schemas.openxmlformats.org/spreadsheetml/2006/main" count="69" uniqueCount="57">
  <si>
    <t>Найменування товару</t>
  </si>
  <si>
    <t>Форма випуску</t>
  </si>
  <si>
    <t>Потреба на рік</t>
  </si>
  <si>
    <t>Цінова пропозиція фірми №1, з ПДВ за 1 одиницю, грн.</t>
  </si>
  <si>
    <t>Загальна сума фірми №1, грн.</t>
  </si>
  <si>
    <t>Ціна середня, з ПДВ, грн.</t>
  </si>
  <si>
    <t>Загальна сума, грн.</t>
  </si>
  <si>
    <t xml:space="preserve">НАЦІОНАЛЬНИЙ КЛАСИФІКАТОР УКРАЇНИ
Єдиний закупівельний словник ДК 021:2015  </t>
  </si>
  <si>
    <t>Цінова пропозиція фірми №2, з ПДВ за 1 одиницю, грн.</t>
  </si>
  <si>
    <t>Загальна сума фірми №2, грн.</t>
  </si>
  <si>
    <t>Цінова пропозиція фірми №3, з ПДВ за 1 одиницю, грн.</t>
  </si>
  <si>
    <t>Загальна сума фірми №3, грн.</t>
  </si>
  <si>
    <t>Медичний директор з поліклінічної роботи</t>
  </si>
  <si>
    <t>Код та назва національного Класифікатору медичних виробів НК 024:2023</t>
  </si>
  <si>
    <t>Клініка</t>
  </si>
  <si>
    <t>Експрес</t>
  </si>
  <si>
    <t>ОГ</t>
  </si>
  <si>
    <t xml:space="preserve">Загальна кількість </t>
  </si>
  <si>
    <t xml:space="preserve">Технічне завдання на закупівлю реагентів та витратних матеріалів для Відділення кріозбереження та клітинної терапії ЦСК в 2025 р. </t>
  </si>
  <si>
    <t>Реагенти для обробки стовбурових гемопоетичних клітин в лабораторних умовах</t>
  </si>
  <si>
    <t>Культивувальне середовище DMEM/F12 (Sigma або аналог), без глютаміну, з Hepes, 500 мл. Придатне для культури клітин. Стерильне. Зберігання при +4С.</t>
  </si>
  <si>
    <t>Добавка до культивувального середовища. Розчин L-Глютаміну, 200 мМ. 100 мл, (Sigma або аналог).Придатне для культури клітин. Стерильне. Зберігання при +4С -20С.</t>
  </si>
  <si>
    <t>Розчин трипсину 0,25% у ЕДТА для отримання суспензії клітин, стерильний, придатний для культури клітин. Зберігання при +4С - 20С. 100 мл</t>
  </si>
  <si>
    <t>Антибіотик-антимікотик (пеніцилін 10000 U/мл, стрептоміцин 10000 мг/мл, амфотеріцин B 25 мкг/мл) 100х концентрат, 20 мл</t>
  </si>
  <si>
    <t>Середовище Iskova`MDM  з натрієм бікарб. без L-глутаміну, рибонуклеозиду, дезоксирибонуклеозиду, рід.стер.фільт.для культ.кл. 500мл</t>
  </si>
  <si>
    <t>Середовище RPMI-1640, ГЕПЕС модифікація, з 25мМ ГЕПЕС, без L-глутаміну, рідке, стер.фільтр. для культив. кліт. 500мл</t>
  </si>
  <si>
    <t>Діметилсульфоксид (ДМСО), для аналізу 99,9%, EMSURE©ARS1000 мл</t>
  </si>
  <si>
    <t>бут</t>
  </si>
  <si>
    <t>Код ДК 021:2015 – 33696500-0 - Лабораторні реактиви</t>
  </si>
  <si>
    <t>33354 Добавка до культивувального середовища</t>
  </si>
  <si>
    <t>33355 Добавка до культивувального середовища</t>
  </si>
  <si>
    <t>33356 Добавка до культивувального середовища</t>
  </si>
  <si>
    <t>33357 Добавка до культивувального середовища</t>
  </si>
  <si>
    <t>33358 Добавка до культивувального середовища</t>
  </si>
  <si>
    <t>33359 Добавка до культивувального середовища</t>
  </si>
  <si>
    <t>33360 Добавка до культивувального середовища</t>
  </si>
  <si>
    <t>Залишок на 27.01.2025</t>
  </si>
  <si>
    <t>Голова робочої групи:</t>
  </si>
  <si>
    <t xml:space="preserve">Т.П. Іванова </t>
  </si>
  <si>
    <t xml:space="preserve">Члени робочої групи: </t>
  </si>
  <si>
    <t>С.С. Чернишук</t>
  </si>
  <si>
    <t>Завідувач Українським Референс-центром з клінічної лабораторної діагностики та метрології</t>
  </si>
  <si>
    <t xml:space="preserve"> В.Г. Яновська</t>
  </si>
  <si>
    <t>Завідувач відділом іміно-гістохімічних досліджень дитячого патологічного відділення</t>
  </si>
  <si>
    <t xml:space="preserve">В.о. Медичного директора з педіатрії  </t>
  </si>
  <si>
    <t>Ірина Максакова</t>
  </si>
  <si>
    <t xml:space="preserve">Медичний директор  з інтенсивної терапії
</t>
  </si>
  <si>
    <t>В.о. Заступника генерального директора з фінансово-економічних та юридичних питань</t>
  </si>
  <si>
    <t>Тетяна Ковтун</t>
  </si>
  <si>
    <t>Сергій Чернишук</t>
  </si>
  <si>
    <t xml:space="preserve">Володимир Сова </t>
  </si>
  <si>
    <t>Вікторія Яновська</t>
  </si>
  <si>
    <t>Ольга Виставних</t>
  </si>
  <si>
    <t>Наталія Ольхович</t>
  </si>
  <si>
    <t xml:space="preserve">Завідувач лабораторії медичної генетики центру генетичної діагностики та клітинної імунотерапії   </t>
  </si>
  <si>
    <t>№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</si>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</sst>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_ ;[Red]\-#,##0\ "/>
  </numFmts>
  <fonts count="27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RotisSansSerif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rgb="FF000000"/>
      <name val="Arial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indexed="65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9">
    <xf numFmtId="0" fontId="0" fillId="0" borderId="0"/>
    <xf numFmtId="0" fontId="1" fillId="0" borderId="0"/>
    <xf numFmtId="0" fontId="4" fillId="0" borderId="0"/>
    <xf numFmtId="0" fontId="5" fillId="0" borderId="0"/>
    <xf numFmtId="0" fontId="6" fillId="0" borderId="0"/>
    <xf numFmtId="0" fontId="7" fillId="0" borderId="0" applyNumberFormat="0" applyFont="0" applyBorder="0" applyProtection="0"/>
    <xf numFmtId="0" fontId="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 applyBorder="0"/>
  </cellStyleXfs>
  <cellXfs count="70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3" borderId="0" xfId="0" applyFill="1"/>
    <xf numFmtId="4" fontId="0" fillId="0" borderId="0" xfId="0" applyNumberFormat="1"/>
    <xf numFmtId="4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0" fontId="17" fillId="0" borderId="0" xfId="7" applyFont="1" applyAlignment="1">
      <alignment vertical="center"/>
    </xf>
    <xf numFmtId="164" fontId="17" fillId="0" borderId="0" xfId="0" applyNumberFormat="1" applyFont="1"/>
    <xf numFmtId="0" fontId="17" fillId="0" borderId="0" xfId="0" applyFont="1"/>
    <xf numFmtId="4" fontId="18" fillId="0" borderId="0" xfId="0" applyNumberFormat="1" applyFont="1" applyAlignment="1">
      <alignment horizontal="center"/>
    </xf>
    <xf numFmtId="0" fontId="18" fillId="0" borderId="0" xfId="0" applyFont="1"/>
    <xf numFmtId="0" fontId="13" fillId="0" borderId="0" xfId="7" applyFont="1" applyAlignment="1">
      <alignment vertical="center"/>
    </xf>
    <xf numFmtId="0" fontId="19" fillId="0" borderId="1" xfId="3" applyFont="1" applyBorder="1" applyAlignment="1">
      <alignment vertical="top" wrapText="1"/>
    </xf>
    <xf numFmtId="0" fontId="19" fillId="2" borderId="1" xfId="3" applyFont="1" applyFill="1" applyBorder="1" applyAlignment="1">
      <alignment vertical="top" wrapText="1"/>
    </xf>
    <xf numFmtId="0" fontId="8" fillId="0" borderId="0" xfId="0" applyFont="1" applyFill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4" fontId="21" fillId="0" borderId="1" xfId="1" applyNumberFormat="1" applyFont="1" applyBorder="1" applyAlignment="1">
      <alignment horizontal="center"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2" fontId="19" fillId="0" borderId="1" xfId="3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2" fontId="21" fillId="5" borderId="1" xfId="78" applyNumberFormat="1" applyFont="1" applyFill="1" applyBorder="1" applyAlignment="1">
      <alignment vertical="top" wrapText="1"/>
    </xf>
    <xf numFmtId="0" fontId="12" fillId="5" borderId="1" xfId="78" applyFont="1" applyFill="1" applyBorder="1" applyAlignment="1">
      <alignment vertical="top" wrapText="1"/>
    </xf>
    <xf numFmtId="0" fontId="19" fillId="0" borderId="1" xfId="3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19" fillId="2" borderId="1" xfId="3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vertical="center"/>
    </xf>
    <xf numFmtId="2" fontId="26" fillId="0" borderId="0" xfId="78" applyNumberFormat="1" applyFont="1" applyAlignment="1">
      <alignment vertical="top"/>
    </xf>
    <xf numFmtId="0" fontId="22" fillId="6" borderId="4" xfId="78" applyFont="1" applyFill="1" applyBorder="1" applyAlignment="1">
      <alignment horizontal="left" vertical="top" wrapText="1"/>
    </xf>
    <xf numFmtId="0" fontId="22" fillId="6" borderId="4" xfId="78" applyFont="1" applyFill="1" applyBorder="1" applyAlignment="1">
      <alignment vertical="top"/>
    </xf>
    <xf numFmtId="0" fontId="22" fillId="6" borderId="5" xfId="78" applyFont="1" applyFill="1" applyBorder="1" applyAlignment="1">
      <alignment vertical="top"/>
    </xf>
    <xf numFmtId="0" fontId="22" fillId="6" borderId="5" xfId="78" applyFont="1" applyFill="1" applyBorder="1" applyAlignment="1">
      <alignment horizontal="left" vertical="top"/>
    </xf>
    <xf numFmtId="0" fontId="22" fillId="6" borderId="6" xfId="78" applyFont="1" applyFill="1" applyBorder="1" applyAlignment="1">
      <alignment vertical="top"/>
    </xf>
    <xf numFmtId="165" fontId="19" fillId="0" borderId="1" xfId="3" applyNumberFormat="1" applyFont="1" applyBorder="1" applyAlignment="1">
      <alignment horizontal="center" vertical="center"/>
    </xf>
    <xf numFmtId="165" fontId="19" fillId="2" borderId="1" xfId="3" applyNumberFormat="1" applyFont="1" applyFill="1" applyBorder="1" applyAlignment="1">
      <alignment horizontal="center" vertical="center"/>
    </xf>
    <xf numFmtId="0" fontId="22" fillId="6" borderId="5" xfId="78" applyFont="1" applyFill="1" applyBorder="1" applyAlignment="1">
      <alignment horizontal="left" vertical="top" wrapText="1"/>
    </xf>
    <xf numFmtId="0" fontId="22" fillId="6" borderId="3" xfId="78" applyFont="1" applyFill="1" applyBorder="1" applyAlignment="1">
      <alignment horizontal="left" vertical="top" wrapText="1"/>
    </xf>
    <xf numFmtId="0" fontId="22" fillId="6" borderId="5" xfId="78" applyFont="1" applyFill="1" applyBorder="1" applyAlignment="1">
      <alignment horizontal="center" vertical="top"/>
    </xf>
    <xf numFmtId="0" fontId="22" fillId="6" borderId="6" xfId="78" applyFont="1" applyFill="1" applyBorder="1" applyAlignment="1">
      <alignment horizontal="left" vertical="top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4" fontId="22" fillId="0" borderId="1" xfId="0" applyNumberFormat="1" applyFont="1" applyBorder="1" applyAlignment="1">
      <alignment horizontal="left" vertical="center" wrapText="1"/>
    </xf>
    <xf numFmtId="0" fontId="22" fillId="0" borderId="0" xfId="78" applyFont="1" applyAlignment="1">
      <alignment horizontal="left" vertical="top"/>
    </xf>
    <xf numFmtId="0" fontId="26" fillId="0" borderId="0" xfId="78" applyFont="1" applyAlignment="1">
      <alignment horizontal="left" vertical="top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 vertical="center"/>
    </xf>
    <xf numFmtId="0" fontId="24" fillId="4" borderId="1" xfId="0" applyFont="1" applyFill="1" applyBorder="1" applyAlignment="1">
      <alignment horizontal="center"/>
    </xf>
    <xf numFmtId="0" fontId="24" fillId="3" borderId="1" xfId="0" applyFont="1" applyFill="1" applyBorder="1"/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4" fontId="24" fillId="0" borderId="1" xfId="0" applyNumberFormat="1" applyFont="1" applyBorder="1"/>
    <xf numFmtId="4" fontId="24" fillId="0" borderId="1" xfId="0" applyNumberFormat="1" applyFont="1" applyBorder="1" applyAlignment="1">
      <alignment horizontal="center"/>
    </xf>
    <xf numFmtId="0" fontId="24" fillId="0" borderId="1" xfId="0" applyFont="1" applyBorder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wrapText="1"/>
    </xf>
  </cellXfs>
  <cellStyles count="79">
    <cellStyle name="Звичайний" xfId="0" builtinId="0"/>
    <cellStyle name="Звичайний 2" xfId="3" xr:uid="{CC181BAB-9E97-4423-B403-D487D034C106}"/>
    <cellStyle name="Звичайний 2 2" xfId="8" xr:uid="{64347F55-0968-4521-B438-C9D8D98E4AD3}"/>
    <cellStyle name="Звичайний 2 3" xfId="15" xr:uid="{582E10D4-B62E-45DD-96F7-439946255EE7}"/>
    <cellStyle name="Звичайний 3" xfId="7" xr:uid="{7B2354F4-DE0F-4975-AE37-0DC5BC31D966}"/>
    <cellStyle name="Звичайний 3 2" xfId="19" xr:uid="{FA772C57-6507-4ACF-9FA1-0DF196A4B924}"/>
    <cellStyle name="Звичайний 3 3" xfId="16" xr:uid="{204000B6-CB86-4633-81B1-DF55ECD7185D}"/>
    <cellStyle name="Звичайний 4" xfId="4" xr:uid="{2879973A-75BD-40CE-823E-7280EEB5C41C}"/>
    <cellStyle name="Звичайний 5" xfId="12" xr:uid="{723BF671-9B31-45E5-8344-78E0AC62453D}"/>
    <cellStyle name="Звичайний 5 2" xfId="18" xr:uid="{CF5D7B3F-0B20-43E4-BF8B-7996794A1E92}"/>
    <cellStyle name="Звичайний 5 2 2" xfId="25" xr:uid="{7D4875E4-FACE-4DAE-98D6-948847504C6D}"/>
    <cellStyle name="Звичайний 5 2 2 2" xfId="38" xr:uid="{58AE8335-2481-415A-AA99-A8761A425255}"/>
    <cellStyle name="Звичайний 5 2 2 2 2" xfId="63" xr:uid="{954F0D39-2037-4817-AAEF-0059766676C1}"/>
    <cellStyle name="Звичайний 5 2 2 3" xfId="51" xr:uid="{9E00229E-94C1-4793-BA67-560A8151A807}"/>
    <cellStyle name="Звичайний 5 2 3" xfId="32" xr:uid="{24A90E6E-A108-4CB6-91DB-BB22A5213EF1}"/>
    <cellStyle name="Звичайний 5 2 3 2" xfId="57" xr:uid="{E5870024-217A-4B4A-A990-2483FAD8E891}"/>
    <cellStyle name="Звичайний 5 2 4" xfId="45" xr:uid="{52F396EC-DE39-47FE-A712-7B15BA3288BD}"/>
    <cellStyle name="Звичайний 5 2 5" xfId="69" xr:uid="{0911B126-E990-410C-A5D9-CC226EDC5A83}"/>
    <cellStyle name="Звичайний 5 2 6" xfId="75" xr:uid="{21237E02-4C98-43C5-9A30-05BE6BA56AA1}"/>
    <cellStyle name="Звичайний 5 3" xfId="21" xr:uid="{404981D4-2F28-46BC-9F40-537A1A662010}"/>
    <cellStyle name="Звичайний 5 3 2" xfId="27" xr:uid="{C6964FCC-80C3-4BBB-8463-FEFD58536002}"/>
    <cellStyle name="Звичайний 5 3 2 2" xfId="40" xr:uid="{D15C4626-72DA-4DE8-BE81-E199472528B3}"/>
    <cellStyle name="Звичайний 5 3 2 2 2" xfId="65" xr:uid="{D664CF22-4A66-4649-AC4F-B9E20D0A0CD9}"/>
    <cellStyle name="Звичайний 5 3 2 3" xfId="53" xr:uid="{7B605560-E832-4A57-A4A0-49E6B605A417}"/>
    <cellStyle name="Звичайний 5 3 3" xfId="34" xr:uid="{FF8D4804-598D-467E-B0D3-120A198C1D55}"/>
    <cellStyle name="Звичайний 5 3 3 2" xfId="59" xr:uid="{1BFDD9BB-491B-4C62-B3F2-832AE216D8B6}"/>
    <cellStyle name="Звичайний 5 3 4" xfId="47" xr:uid="{C9B426A7-9977-4DFD-88BC-00F5775FADE0}"/>
    <cellStyle name="Звичайний 5 3 5" xfId="71" xr:uid="{7784FA59-D6F3-4551-85FE-F6B5F3C67F62}"/>
    <cellStyle name="Звичайний 5 3 6" xfId="77" xr:uid="{84F250A4-A2A4-49CF-88BE-92B445CE5E9F}"/>
    <cellStyle name="Звичайний 5 4" xfId="23" xr:uid="{60718902-0830-4E44-AE34-B0C72D8DBF35}"/>
    <cellStyle name="Звичайний 5 4 2" xfId="36" xr:uid="{5DC1AB0E-388C-4664-9704-AC94E8EC0C22}"/>
    <cellStyle name="Звичайний 5 4 2 2" xfId="61" xr:uid="{8678DAF2-4850-4744-9833-556A02A0F8CE}"/>
    <cellStyle name="Звичайний 5 4 3" xfId="49" xr:uid="{1EF04E16-8A67-464C-A744-A5EEAED6C104}"/>
    <cellStyle name="Звичайний 5 5" xfId="30" xr:uid="{90D3D0D4-805A-4F95-ADC7-D7B1649D5850}"/>
    <cellStyle name="Звичайний 5 5 2" xfId="55" xr:uid="{96862C66-BFB2-4F78-908B-D2A5DD08EF10}"/>
    <cellStyle name="Звичайний 5 6" xfId="43" xr:uid="{91C9AB81-1082-4CE0-973B-6CFF6667A5FE}"/>
    <cellStyle name="Звичайний 5 7" xfId="67" xr:uid="{0E046B21-8814-45DB-9631-5647255F3F48}"/>
    <cellStyle name="Звичайний 5 8" xfId="73" xr:uid="{52B56C2F-5874-4625-8B2B-09CCA9F9551A}"/>
    <cellStyle name="Звичайний 5 9" xfId="14" xr:uid="{965D7C0E-B3C8-4474-B9DB-02CF2D6B1649}"/>
    <cellStyle name="Обычный 10 2" xfId="5" xr:uid="{B28D216F-814E-44F4-920B-144A09F4AD53}"/>
    <cellStyle name="Обычный 2" xfId="1" xr:uid="{AD2C0266-2390-48CD-9B00-22A1308012B0}"/>
    <cellStyle name="Обычный 2 2" xfId="2" xr:uid="{E169FF96-1935-4403-B182-EFAF20A8F3E2}"/>
    <cellStyle name="Обычный 2 2 2" xfId="10" xr:uid="{DA9DD744-04F4-4437-B186-AF63750ABA43}"/>
    <cellStyle name="Обычный 2 3" xfId="9" xr:uid="{53539104-8C68-47F2-966D-9CFE265AF0B4}"/>
    <cellStyle name="Обычный 3" xfId="11" xr:uid="{BCE139B6-1A2C-4B64-8E40-3796F28F1085}"/>
    <cellStyle name="Обычный 3 2" xfId="78" xr:uid="{F67E6809-5D8E-4EA9-83B0-FC2EA7CCC941}"/>
    <cellStyle name="Обычный 9" xfId="13" xr:uid="{CEB00124-47B8-4EE1-8AF3-115911D3AFAB}"/>
    <cellStyle name="Обычный 9 2" xfId="17" xr:uid="{A90BF8C3-F9F0-428A-B73B-1FB43FC4ADDC}"/>
    <cellStyle name="Обычный 9 2 2" xfId="24" xr:uid="{2AC34844-79E8-4109-957E-C56067E35010}"/>
    <cellStyle name="Обычный 9 2 2 2" xfId="37" xr:uid="{E481A4DF-5292-41E3-AA31-43AC6C72A1E2}"/>
    <cellStyle name="Обычный 9 2 2 2 2" xfId="62" xr:uid="{F870761F-7815-4062-82E9-4A66E126BD8C}"/>
    <cellStyle name="Обычный 9 2 2 3" xfId="50" xr:uid="{59DE2D6C-15D1-4B04-9FFE-EFC12A924150}"/>
    <cellStyle name="Обычный 9 2 3" xfId="31" xr:uid="{20765DDC-777E-4F6A-B174-6094ACD98DEA}"/>
    <cellStyle name="Обычный 9 2 3 2" xfId="56" xr:uid="{67061A0F-F46F-481B-8AB9-D921236F7992}"/>
    <cellStyle name="Обычный 9 2 4" xfId="44" xr:uid="{EC86F6ED-594C-4C47-8D11-6FA95CFCDB99}"/>
    <cellStyle name="Обычный 9 2 5" xfId="68" xr:uid="{4A6E78EC-3706-48E7-AB1B-6AFA47C777A4}"/>
    <cellStyle name="Обычный 9 2 6" xfId="74" xr:uid="{E0ABD2E8-4D7F-42C8-9163-AADE5EEB8F58}"/>
    <cellStyle name="Обычный 9 3" xfId="20" xr:uid="{1BD583B6-78DC-4353-AA7C-75F523610331}"/>
    <cellStyle name="Обычный 9 3 2" xfId="26" xr:uid="{EB2D49C4-2406-4B42-905F-A10F904319C8}"/>
    <cellStyle name="Обычный 9 3 2 2" xfId="39" xr:uid="{729DCECB-59CB-4486-9891-AB0D41B06F4C}"/>
    <cellStyle name="Обычный 9 3 2 2 2" xfId="64" xr:uid="{FAEDDCA6-EAC0-4DBA-B270-8AB439380253}"/>
    <cellStyle name="Обычный 9 3 2 3" xfId="52" xr:uid="{262B9335-1833-490C-8F02-391FCC4297A7}"/>
    <cellStyle name="Обычный 9 3 3" xfId="33" xr:uid="{6AEAFF63-8CCD-4E86-A4F0-1827ABBF615C}"/>
    <cellStyle name="Обычный 9 3 3 2" xfId="58" xr:uid="{11CDE74F-8286-40B5-B1C0-E1321BA718B7}"/>
    <cellStyle name="Обычный 9 3 4" xfId="46" xr:uid="{29EF53DD-44CC-43F7-9613-8C01806AEE78}"/>
    <cellStyle name="Обычный 9 3 5" xfId="70" xr:uid="{D25F95E2-A35D-4202-8F5D-89D2840D3572}"/>
    <cellStyle name="Обычный 9 3 6" xfId="76" xr:uid="{9FB552A7-D66A-4D96-B15A-BC88AE07D30F}"/>
    <cellStyle name="Обычный 9 4" xfId="22" xr:uid="{C2E60377-C21D-42F1-864C-F56DBD4C7A33}"/>
    <cellStyle name="Обычный 9 4 2" xfId="35" xr:uid="{C3580566-F19F-4F72-A408-CED5AC076327}"/>
    <cellStyle name="Обычный 9 4 2 2" xfId="60" xr:uid="{866EF643-7840-4F94-BBC7-75C5ECEA86DC}"/>
    <cellStyle name="Обычный 9 4 3" xfId="48" xr:uid="{66F80597-0C36-4ED9-AF0B-4DC46BB6968A}"/>
    <cellStyle name="Обычный 9 5" xfId="28" xr:uid="{72323AC8-C890-487C-9475-DCF7B11A3D0C}"/>
    <cellStyle name="Обычный 9 5 2" xfId="41" xr:uid="{12BCF525-884F-4237-9BA2-DC74F8D91B61}"/>
    <cellStyle name="Обычный 9 5 3" xfId="54" xr:uid="{52FE6319-F9AF-47A1-B001-D9754031DCB4}"/>
    <cellStyle name="Обычный 9 6" xfId="29" xr:uid="{A2C279FD-147C-4E9D-90C0-84B564CC7F6B}"/>
    <cellStyle name="Обычный 9 7" xfId="42" xr:uid="{7DBBF91A-C270-4C5A-B0A1-B422FE54513A}"/>
    <cellStyle name="Обычный 9 8" xfId="66" xr:uid="{B911427E-CFB4-4235-92C4-2BD0A6B855CF}"/>
    <cellStyle name="Обычный 9 9" xfId="72" xr:uid="{78A8A158-B69E-43F2-AE52-2D6D9EF5FC94}"/>
    <cellStyle name="Обычный_Лист1" xfId="6" xr:uid="{304EEC78-6B23-4565-AC95-19E9B6D44F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0EF55-144C-471A-AE96-D46BE3CD23BA}">
  <sheetPr>
    <pageSetUpPr fitToPage="1"/>
  </sheetPr>
  <dimension ref="A1:V23"/>
  <sheetViews>
    <sheetView tabSelected="1" zoomScale="90" zoomScaleNormal="90" workbookViewId="0">
      <selection activeCell="K7" sqref="K7"/>
    </sheetView>
  </sheetViews>
  <sheetFormatPr defaultRowHeight="15"/>
  <cols>
    <col min="1" max="1" width="9.140625" style="57"/>
    <col min="2" max="2" width="46" style="1" customWidth="1"/>
    <col min="3" max="3" width="9.85546875" style="2" customWidth="1"/>
    <col min="4" max="4" width="10.28515625" style="5" hidden="1" customWidth="1"/>
    <col min="5" max="5" width="10.28515625" style="6" hidden="1" customWidth="1"/>
    <col min="6" max="6" width="10.140625" style="18" customWidth="1"/>
    <col min="7" max="7" width="14.85546875" style="9" hidden="1" customWidth="1"/>
    <col min="8" max="9" width="10.5703125" style="9" hidden="1" customWidth="1"/>
    <col min="10" max="10" width="13.28515625" style="3" customWidth="1"/>
    <col min="11" max="11" width="13.28515625" style="7" customWidth="1"/>
    <col min="12" max="12" width="13.28515625" style="4" customWidth="1"/>
    <col min="13" max="16" width="13.28515625" style="2" customWidth="1"/>
    <col min="17" max="17" width="13.28515625" style="8" customWidth="1"/>
    <col min="18" max="18" width="21.85546875" customWidth="1"/>
    <col min="19" max="19" width="19.7109375" customWidth="1"/>
    <col min="21" max="22" width="17" hidden="1" customWidth="1"/>
    <col min="25" max="25" width="22.42578125" customWidth="1"/>
  </cols>
  <sheetData>
    <row r="1" spans="1:19" ht="31.5" customHeight="1">
      <c r="J1" s="68" t="s">
        <v>56</v>
      </c>
      <c r="K1" s="69"/>
      <c r="L1" s="69"/>
      <c r="M1" s="69"/>
      <c r="N1" s="69"/>
      <c r="O1" s="69"/>
    </row>
    <row r="2" spans="1:19" ht="36" customHeight="1">
      <c r="B2" s="51" t="s">
        <v>18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60">
      <c r="A3" s="58" t="s">
        <v>55</v>
      </c>
      <c r="B3" s="19" t="s">
        <v>0</v>
      </c>
      <c r="C3" s="20" t="s">
        <v>1</v>
      </c>
      <c r="D3" s="21" t="s">
        <v>2</v>
      </c>
      <c r="E3" s="22" t="s">
        <v>36</v>
      </c>
      <c r="F3" s="23" t="s">
        <v>17</v>
      </c>
      <c r="G3" s="20" t="s">
        <v>14</v>
      </c>
      <c r="H3" s="20" t="s">
        <v>15</v>
      </c>
      <c r="I3" s="20" t="s">
        <v>16</v>
      </c>
      <c r="J3" s="20" t="s">
        <v>3</v>
      </c>
      <c r="K3" s="24" t="s">
        <v>4</v>
      </c>
      <c r="L3" s="24" t="s">
        <v>8</v>
      </c>
      <c r="M3" s="25" t="s">
        <v>9</v>
      </c>
      <c r="N3" s="20" t="s">
        <v>10</v>
      </c>
      <c r="O3" s="25" t="s">
        <v>11</v>
      </c>
      <c r="P3" s="25" t="s">
        <v>5</v>
      </c>
      <c r="Q3" s="24" t="s">
        <v>6</v>
      </c>
      <c r="R3" s="26" t="s">
        <v>7</v>
      </c>
      <c r="S3" s="25" t="s">
        <v>13</v>
      </c>
    </row>
    <row r="4" spans="1:19" ht="15" customHeight="1">
      <c r="A4" s="58"/>
      <c r="B4" s="53" t="s">
        <v>19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19" ht="42" customHeight="1">
      <c r="A5" s="58">
        <v>1</v>
      </c>
      <c r="B5" s="16" t="s">
        <v>20</v>
      </c>
      <c r="C5" s="27" t="s">
        <v>27</v>
      </c>
      <c r="D5" s="28">
        <v>20</v>
      </c>
      <c r="E5" s="29">
        <v>3</v>
      </c>
      <c r="F5" s="45">
        <v>6</v>
      </c>
      <c r="G5" s="30">
        <v>8</v>
      </c>
      <c r="H5" s="30"/>
      <c r="I5" s="30">
        <v>12</v>
      </c>
      <c r="J5" s="31">
        <v>6447.6</v>
      </c>
      <c r="K5" s="32">
        <f>F5*J5</f>
        <v>38685.600000000006</v>
      </c>
      <c r="L5" s="32">
        <v>6487.21</v>
      </c>
      <c r="M5" s="32">
        <f>F5*L5</f>
        <v>38923.26</v>
      </c>
      <c r="N5" s="32">
        <v>6474.49</v>
      </c>
      <c r="O5" s="32">
        <f>N5*F5</f>
        <v>38846.94</v>
      </c>
      <c r="P5" s="32">
        <f>(L5+N5+J5)/3</f>
        <v>6469.7666666666673</v>
      </c>
      <c r="Q5" s="32">
        <f t="shared" ref="Q5:Q8" si="0">F5*P5</f>
        <v>38818.600000000006</v>
      </c>
      <c r="R5" s="33" t="s">
        <v>28</v>
      </c>
      <c r="S5" s="34" t="s">
        <v>29</v>
      </c>
    </row>
    <row r="6" spans="1:19" ht="36">
      <c r="A6" s="58">
        <v>2</v>
      </c>
      <c r="B6" s="16" t="s">
        <v>21</v>
      </c>
      <c r="C6" s="27" t="s">
        <v>27</v>
      </c>
      <c r="D6" s="28">
        <v>5</v>
      </c>
      <c r="E6" s="29">
        <v>3</v>
      </c>
      <c r="F6" s="45">
        <v>12</v>
      </c>
      <c r="G6" s="30">
        <v>4</v>
      </c>
      <c r="H6" s="30"/>
      <c r="I6" s="30">
        <v>2</v>
      </c>
      <c r="J6" s="31">
        <v>3096</v>
      </c>
      <c r="K6" s="32">
        <f t="shared" ref="K6:K9" si="1">F6*J6</f>
        <v>37152</v>
      </c>
      <c r="L6" s="32">
        <v>3115.02</v>
      </c>
      <c r="M6" s="32">
        <f t="shared" ref="M6:M8" si="2">F6*L6</f>
        <v>37380.239999999998</v>
      </c>
      <c r="N6" s="32">
        <v>3108.92</v>
      </c>
      <c r="O6" s="32">
        <f t="shared" ref="O6:O11" si="3">N6*F6</f>
        <v>37307.040000000001</v>
      </c>
      <c r="P6" s="32">
        <f t="shared" ref="P6:P9" si="4">(L6+N6+J6)/3</f>
        <v>3106.646666666667</v>
      </c>
      <c r="Q6" s="32">
        <f t="shared" si="0"/>
        <v>37279.760000000002</v>
      </c>
      <c r="R6" s="33" t="s">
        <v>28</v>
      </c>
      <c r="S6" s="34" t="s">
        <v>30</v>
      </c>
    </row>
    <row r="7" spans="1:19" ht="36">
      <c r="A7" s="58">
        <v>3</v>
      </c>
      <c r="B7" s="16" t="s">
        <v>22</v>
      </c>
      <c r="C7" s="27" t="s">
        <v>27</v>
      </c>
      <c r="D7" s="28">
        <v>12</v>
      </c>
      <c r="E7" s="29"/>
      <c r="F7" s="45">
        <v>10</v>
      </c>
      <c r="G7" s="30">
        <v>4</v>
      </c>
      <c r="H7" s="30"/>
      <c r="I7" s="30">
        <v>9</v>
      </c>
      <c r="J7" s="35">
        <v>2388</v>
      </c>
      <c r="K7" s="32">
        <f t="shared" si="1"/>
        <v>23880</v>
      </c>
      <c r="L7" s="32">
        <v>2402.66</v>
      </c>
      <c r="M7" s="32">
        <f t="shared" si="2"/>
        <v>24026.6</v>
      </c>
      <c r="N7" s="32">
        <v>2397.96</v>
      </c>
      <c r="O7" s="32">
        <f t="shared" si="3"/>
        <v>23979.599999999999</v>
      </c>
      <c r="P7" s="32">
        <f t="shared" si="4"/>
        <v>2396.2066666666665</v>
      </c>
      <c r="Q7" s="32">
        <f t="shared" si="0"/>
        <v>23962.066666666666</v>
      </c>
      <c r="R7" s="33" t="s">
        <v>28</v>
      </c>
      <c r="S7" s="34" t="s">
        <v>31</v>
      </c>
    </row>
    <row r="8" spans="1:19" ht="36">
      <c r="A8" s="58">
        <v>4</v>
      </c>
      <c r="B8" s="16" t="s">
        <v>23</v>
      </c>
      <c r="C8" s="27" t="s">
        <v>27</v>
      </c>
      <c r="D8" s="28">
        <v>8</v>
      </c>
      <c r="E8" s="29"/>
      <c r="F8" s="45">
        <v>6</v>
      </c>
      <c r="G8" s="30">
        <v>1</v>
      </c>
      <c r="H8" s="30"/>
      <c r="I8" s="30">
        <v>7</v>
      </c>
      <c r="J8" s="35">
        <v>3482.4</v>
      </c>
      <c r="K8" s="32">
        <f t="shared" si="1"/>
        <v>20894.400000000001</v>
      </c>
      <c r="L8" s="32">
        <v>3503.8</v>
      </c>
      <c r="M8" s="32">
        <f t="shared" si="2"/>
        <v>21022.800000000003</v>
      </c>
      <c r="N8" s="32">
        <v>3496.93</v>
      </c>
      <c r="O8" s="32">
        <f t="shared" si="3"/>
        <v>20981.579999999998</v>
      </c>
      <c r="P8" s="32">
        <f t="shared" si="4"/>
        <v>3494.3766666666666</v>
      </c>
      <c r="Q8" s="32">
        <f t="shared" si="0"/>
        <v>20966.259999999998</v>
      </c>
      <c r="R8" s="33" t="s">
        <v>28</v>
      </c>
      <c r="S8" s="34" t="s">
        <v>32</v>
      </c>
    </row>
    <row r="9" spans="1:19" ht="36">
      <c r="A9" s="58">
        <v>5</v>
      </c>
      <c r="B9" s="17" t="s">
        <v>24</v>
      </c>
      <c r="C9" s="27" t="s">
        <v>27</v>
      </c>
      <c r="D9" s="28">
        <v>4</v>
      </c>
      <c r="E9" s="29"/>
      <c r="F9" s="46">
        <v>12</v>
      </c>
      <c r="G9" s="36">
        <v>1</v>
      </c>
      <c r="H9" s="36"/>
      <c r="I9" s="36">
        <v>4</v>
      </c>
      <c r="J9" s="37">
        <v>2610</v>
      </c>
      <c r="K9" s="32">
        <f t="shared" si="1"/>
        <v>31320</v>
      </c>
      <c r="L9" s="32">
        <v>2652.59</v>
      </c>
      <c r="M9" s="32">
        <f>F9*L9</f>
        <v>31831.08</v>
      </c>
      <c r="N9" s="32">
        <v>2647.39</v>
      </c>
      <c r="O9" s="32">
        <f t="shared" si="3"/>
        <v>31768.68</v>
      </c>
      <c r="P9" s="32">
        <f t="shared" si="4"/>
        <v>2636.66</v>
      </c>
      <c r="Q9" s="32">
        <f t="shared" ref="Q9" si="5">F9*P9</f>
        <v>31639.919999999998</v>
      </c>
      <c r="R9" s="33" t="s">
        <v>28</v>
      </c>
      <c r="S9" s="34" t="s">
        <v>33</v>
      </c>
    </row>
    <row r="10" spans="1:19" ht="36">
      <c r="A10" s="58">
        <v>6</v>
      </c>
      <c r="B10" s="16" t="s">
        <v>25</v>
      </c>
      <c r="C10" s="27" t="s">
        <v>27</v>
      </c>
      <c r="D10" s="28">
        <v>10</v>
      </c>
      <c r="E10" s="29">
        <v>1</v>
      </c>
      <c r="F10" s="45">
        <v>12</v>
      </c>
      <c r="G10" s="36">
        <v>1</v>
      </c>
      <c r="H10" s="36"/>
      <c r="I10" s="36">
        <v>5</v>
      </c>
      <c r="J10" s="35">
        <v>4256.3999999999996</v>
      </c>
      <c r="K10" s="38">
        <f t="shared" ref="K10:K11" si="6">F10*J10</f>
        <v>51076.799999999996</v>
      </c>
      <c r="L10" s="32">
        <v>4282.55</v>
      </c>
      <c r="M10" s="32">
        <f t="shared" ref="M10:M11" si="7">F10*L10</f>
        <v>51390.600000000006</v>
      </c>
      <c r="N10" s="32">
        <v>4274.16</v>
      </c>
      <c r="O10" s="32">
        <f t="shared" si="3"/>
        <v>51289.919999999998</v>
      </c>
      <c r="P10" s="32">
        <f t="shared" ref="P10:P11" si="8">(L10+N10+J10)/3</f>
        <v>4271.036666666666</v>
      </c>
      <c r="Q10" s="32">
        <f t="shared" ref="Q10:Q11" si="9">F10*P10</f>
        <v>51252.439999999988</v>
      </c>
      <c r="R10" s="33" t="s">
        <v>28</v>
      </c>
      <c r="S10" s="34" t="s">
        <v>34</v>
      </c>
    </row>
    <row r="11" spans="1:19" ht="36">
      <c r="A11" s="58">
        <v>7</v>
      </c>
      <c r="B11" s="16" t="s">
        <v>26</v>
      </c>
      <c r="C11" s="27" t="s">
        <v>27</v>
      </c>
      <c r="D11" s="28"/>
      <c r="E11" s="29"/>
      <c r="F11" s="45">
        <v>4</v>
      </c>
      <c r="G11" s="36">
        <v>1</v>
      </c>
      <c r="H11" s="36"/>
      <c r="I11" s="36"/>
      <c r="J11" s="35">
        <v>13670.4</v>
      </c>
      <c r="K11" s="38">
        <f t="shared" si="6"/>
        <v>54681.599999999999</v>
      </c>
      <c r="L11" s="32">
        <v>13754.31</v>
      </c>
      <c r="M11" s="32">
        <f t="shared" si="7"/>
        <v>55017.24</v>
      </c>
      <c r="N11" s="32">
        <v>13726.77</v>
      </c>
      <c r="O11" s="32">
        <f t="shared" si="3"/>
        <v>54907.08</v>
      </c>
      <c r="P11" s="32">
        <f t="shared" si="8"/>
        <v>13717.160000000002</v>
      </c>
      <c r="Q11" s="32">
        <f t="shared" si="9"/>
        <v>54868.640000000007</v>
      </c>
      <c r="R11" s="33" t="s">
        <v>28</v>
      </c>
      <c r="S11" s="34" t="s">
        <v>35</v>
      </c>
    </row>
    <row r="12" spans="1:19">
      <c r="A12" s="58"/>
      <c r="B12" s="59"/>
      <c r="C12" s="30"/>
      <c r="D12" s="60"/>
      <c r="E12" s="61"/>
      <c r="F12" s="62"/>
      <c r="G12" s="63"/>
      <c r="H12" s="63"/>
      <c r="I12" s="63"/>
      <c r="J12" s="64"/>
      <c r="K12" s="65">
        <f>SUM(K5:K11)</f>
        <v>257690.4</v>
      </c>
      <c r="L12" s="32"/>
      <c r="M12" s="32">
        <f>SUM(M5:M11)</f>
        <v>259591.82</v>
      </c>
      <c r="N12" s="30"/>
      <c r="O12" s="32">
        <f>SUM(O5:O11)</f>
        <v>259080.84000000003</v>
      </c>
      <c r="P12" s="30"/>
      <c r="Q12" s="66"/>
      <c r="R12" s="67"/>
      <c r="S12" s="67"/>
    </row>
    <row r="14" spans="1:19" ht="35.1" customHeight="1" thickBot="1">
      <c r="A14" s="56"/>
      <c r="B14" s="54" t="s">
        <v>37</v>
      </c>
      <c r="C14" s="55"/>
      <c r="D14" s="55"/>
      <c r="E14" s="55"/>
      <c r="F14" s="39"/>
      <c r="G14" s="39"/>
      <c r="H14" s="39"/>
      <c r="I14" s="39"/>
      <c r="J14" s="39"/>
      <c r="K14" s="39"/>
      <c r="L14" s="11"/>
      <c r="M14" s="12"/>
      <c r="N14" s="12"/>
      <c r="O14" s="10"/>
      <c r="P14" s="12"/>
      <c r="Q14" s="13"/>
      <c r="R14" s="14"/>
      <c r="S14" s="14"/>
    </row>
    <row r="15" spans="1:19" ht="27" customHeight="1" thickTop="1" thickBot="1">
      <c r="A15" s="56"/>
      <c r="B15" s="48" t="s">
        <v>44</v>
      </c>
      <c r="C15" s="48"/>
      <c r="D15" s="48"/>
      <c r="E15" s="40"/>
      <c r="F15" s="41"/>
      <c r="G15" s="41"/>
      <c r="H15" s="41"/>
      <c r="I15" s="42" t="s">
        <v>38</v>
      </c>
      <c r="J15" s="49" t="s">
        <v>45</v>
      </c>
      <c r="K15" s="49"/>
      <c r="L15" s="11"/>
      <c r="M15" s="12"/>
      <c r="N15" s="12"/>
      <c r="O15" s="10"/>
      <c r="P15" s="12"/>
      <c r="Q15" s="13"/>
      <c r="R15" s="14"/>
      <c r="S15" s="10"/>
    </row>
    <row r="16" spans="1:19" ht="35.1" customHeight="1" thickTop="1" thickBot="1">
      <c r="A16" s="56"/>
      <c r="B16" s="47" t="s">
        <v>39</v>
      </c>
      <c r="C16" s="47"/>
      <c r="D16" s="40"/>
      <c r="E16" s="40"/>
      <c r="F16" s="41"/>
      <c r="G16" s="41"/>
      <c r="H16" s="41"/>
      <c r="I16" s="43"/>
      <c r="J16" s="43"/>
      <c r="K16" s="43"/>
      <c r="L16" s="11"/>
      <c r="M16" s="12"/>
      <c r="N16" s="12"/>
      <c r="O16" s="10"/>
      <c r="P16" s="12"/>
      <c r="Q16" s="13"/>
      <c r="R16" s="14"/>
      <c r="S16" s="10"/>
    </row>
    <row r="17" spans="1:19" ht="24.75" customHeight="1" thickTop="1" thickBot="1">
      <c r="A17" s="56"/>
      <c r="B17" s="50" t="s">
        <v>46</v>
      </c>
      <c r="C17" s="50"/>
      <c r="D17" s="50"/>
      <c r="E17" s="50"/>
      <c r="F17" s="44"/>
      <c r="G17" s="44"/>
      <c r="H17" s="44"/>
      <c r="I17" s="42" t="s">
        <v>40</v>
      </c>
      <c r="J17" s="49" t="s">
        <v>49</v>
      </c>
      <c r="K17" s="49"/>
      <c r="L17" s="12"/>
      <c r="M17" s="12"/>
      <c r="N17" s="12"/>
      <c r="O17" s="10"/>
      <c r="P17" s="12"/>
      <c r="Q17" s="13"/>
      <c r="R17" s="14"/>
      <c r="S17" s="10"/>
    </row>
    <row r="18" spans="1:19" ht="21" customHeight="1" thickTop="1" thickBot="1">
      <c r="A18" s="56"/>
      <c r="B18" s="47" t="s">
        <v>12</v>
      </c>
      <c r="C18" s="48"/>
      <c r="D18" s="48"/>
      <c r="E18" s="40"/>
      <c r="F18" s="41"/>
      <c r="G18" s="41"/>
      <c r="H18" s="41"/>
      <c r="I18" s="49" t="s">
        <v>50</v>
      </c>
      <c r="J18" s="49"/>
      <c r="K18" s="49"/>
      <c r="L18" s="12"/>
      <c r="M18" s="12"/>
      <c r="N18" s="12"/>
      <c r="O18" s="10"/>
      <c r="P18" s="12"/>
      <c r="Q18" s="13"/>
      <c r="R18" s="14"/>
      <c r="S18" s="10"/>
    </row>
    <row r="19" spans="1:19" ht="26.25" customHeight="1" thickTop="1" thickBot="1">
      <c r="A19" s="56"/>
      <c r="B19" s="47" t="s">
        <v>47</v>
      </c>
      <c r="C19" s="48"/>
      <c r="D19" s="48"/>
      <c r="E19" s="40"/>
      <c r="F19" s="41"/>
      <c r="G19" s="41"/>
      <c r="H19" s="41"/>
      <c r="I19" s="49" t="s">
        <v>48</v>
      </c>
      <c r="J19" s="49"/>
      <c r="K19" s="49"/>
      <c r="L19" s="12"/>
      <c r="M19" s="12"/>
      <c r="N19" s="12"/>
      <c r="O19" s="15"/>
      <c r="P19" s="12"/>
      <c r="Q19" s="13"/>
      <c r="R19" s="14"/>
      <c r="S19" s="15"/>
    </row>
    <row r="20" spans="1:19" ht="27" customHeight="1" thickTop="1" thickBot="1">
      <c r="A20" s="56"/>
      <c r="B20" s="47" t="s">
        <v>41</v>
      </c>
      <c r="C20" s="48"/>
      <c r="D20" s="48"/>
      <c r="E20" s="48"/>
      <c r="F20" s="48"/>
      <c r="G20" s="41"/>
      <c r="H20" s="41"/>
      <c r="I20" s="43" t="s">
        <v>42</v>
      </c>
      <c r="J20" s="49" t="s">
        <v>51</v>
      </c>
      <c r="K20" s="49"/>
      <c r="L20" s="12"/>
      <c r="M20" s="12"/>
      <c r="N20" s="12"/>
      <c r="O20" s="10"/>
      <c r="P20" s="12"/>
      <c r="Q20" s="13"/>
      <c r="R20" s="14"/>
      <c r="S20" s="10"/>
    </row>
    <row r="21" spans="1:19" ht="27" customHeight="1" thickTop="1" thickBot="1">
      <c r="A21" s="56"/>
      <c r="B21" s="47" t="s">
        <v>43</v>
      </c>
      <c r="C21" s="47"/>
      <c r="D21" s="47"/>
      <c r="E21" s="47"/>
      <c r="F21" s="41"/>
      <c r="G21" s="41"/>
      <c r="H21" s="41"/>
      <c r="I21" s="49" t="s">
        <v>52</v>
      </c>
      <c r="J21" s="49"/>
      <c r="K21" s="49"/>
      <c r="L21" s="12"/>
      <c r="M21" s="12"/>
      <c r="N21" s="12"/>
      <c r="O21" s="10"/>
      <c r="P21" s="12"/>
      <c r="Q21" s="13"/>
      <c r="R21" s="14"/>
      <c r="S21" s="10"/>
    </row>
    <row r="22" spans="1:19" ht="24.75" customHeight="1" thickTop="1" thickBot="1">
      <c r="A22" s="56"/>
      <c r="B22" s="47" t="s">
        <v>54</v>
      </c>
      <c r="C22" s="47"/>
      <c r="D22" s="47"/>
      <c r="E22" s="47"/>
      <c r="F22" s="47"/>
      <c r="G22" s="41"/>
      <c r="H22" s="41"/>
      <c r="I22" s="49" t="s">
        <v>53</v>
      </c>
      <c r="J22" s="49"/>
      <c r="K22" s="49"/>
      <c r="L22" s="12"/>
      <c r="M22" s="12"/>
      <c r="N22" s="12"/>
      <c r="O22" s="10"/>
      <c r="P22" s="12"/>
      <c r="Q22" s="13"/>
      <c r="R22" s="14"/>
      <c r="S22" s="10"/>
    </row>
    <row r="23" spans="1:19" ht="35.1" customHeight="1" thickTop="1">
      <c r="A23" s="56"/>
    </row>
  </sheetData>
  <mergeCells count="19">
    <mergeCell ref="J1:O1"/>
    <mergeCell ref="B2:S2"/>
    <mergeCell ref="B4:S4"/>
    <mergeCell ref="B14:E14"/>
    <mergeCell ref="B15:D15"/>
    <mergeCell ref="B16:C16"/>
    <mergeCell ref="J15:K15"/>
    <mergeCell ref="B17:E17"/>
    <mergeCell ref="B18:D18"/>
    <mergeCell ref="I18:K18"/>
    <mergeCell ref="B19:D19"/>
    <mergeCell ref="I19:K19"/>
    <mergeCell ref="J17:K17"/>
    <mergeCell ref="B20:F20"/>
    <mergeCell ref="B21:E21"/>
    <mergeCell ref="I21:K21"/>
    <mergeCell ref="B22:F22"/>
    <mergeCell ref="I22:K22"/>
    <mergeCell ref="J20:K20"/>
  </mergeCells>
  <printOptions horizontalCentered="1"/>
  <pageMargins left="0.25" right="0.25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Культ клітин</vt:lpstr>
      <vt:lpstr>'Культ клітин'!Область_друку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user</cp:lastModifiedBy>
  <cp:lastPrinted>2025-08-27T09:26:16Z</cp:lastPrinted>
  <dcterms:created xsi:type="dcterms:W3CDTF">2023-12-05T07:12:37Z</dcterms:created>
  <dcterms:modified xsi:type="dcterms:W3CDTF">2025-09-01T09:29:59Z</dcterms:modified>
</cp:coreProperties>
</file>