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ДОДАТКОВО вересень медоник 61734,07\"/>
    </mc:Choice>
  </mc:AlternateContent>
  <xr:revisionPtr revIDLastSave="0" documentId="8_{6820EE17-416D-428E-8B2D-8A7BF24B1B0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Лист1!$B$2:$Q$10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PxyhHW+s+6jDAP5IQwdKsW7RV8FzzjgFXglkyOJ33xE="/>
    </ext>
  </extLst>
</workbook>
</file>

<file path=xl/calcChain.xml><?xml version="1.0" encoding="utf-8"?>
<calcChain xmlns="http://schemas.openxmlformats.org/spreadsheetml/2006/main">
  <c r="K6" i="1" l="1"/>
  <c r="I6" i="1"/>
  <c r="G6" i="1"/>
  <c r="I5" i="1" l="1"/>
  <c r="G5" i="1"/>
  <c r="K5" i="1" l="1"/>
  <c r="L5" i="1"/>
  <c r="L6" i="1"/>
  <c r="M6" i="1" s="1"/>
  <c r="M5" i="1" l="1"/>
  <c r="K7" i="1"/>
  <c r="I7" i="1" l="1"/>
  <c r="M7" i="1" l="1"/>
  <c r="G7" i="1"/>
</calcChain>
</file>

<file path=xl/sharedStrings.xml><?xml version="1.0" encoding="utf-8"?>
<sst xmlns="http://schemas.openxmlformats.org/spreadsheetml/2006/main" count="50" uniqueCount="43">
  <si>
    <t xml:space="preserve"> №з/п</t>
  </si>
  <si>
    <t>Назва реактиву, або еквівалент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</si>
  <si>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</si>
  <si>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</si>
  <si>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</si>
  <si>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</si>
  <si>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</si>
  <si>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 xml:space="preserve">
Національний класифікатор України Єдиний закупівельний словник ДК 021:2015  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</si>
  <si>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</si>
  <si>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</si>
  <si>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>1</t>
  </si>
  <si>
    <t>шт</t>
  </si>
  <si>
    <t xml:space="preserve">58237,  Буферний розчинник зразків ІВД, автоматичні/напівавтоматичні системи </t>
  </si>
  <si>
    <t>2</t>
  </si>
  <si>
    <t>4</t>
  </si>
  <si>
    <t>5</t>
  </si>
  <si>
    <t>Загальна вартість:</t>
  </si>
  <si>
    <t>Декларація про відповідність №D083-1 від 20.01.2023 термін дії 20.01.2030</t>
  </si>
  <si>
    <t>55859, Реагент для лізису клітин крові ІВД</t>
  </si>
  <si>
    <t>Код ДК 021:2015 – 33696500-0 -Лабораторні реактиви</t>
  </si>
  <si>
    <t>Од. вим.</t>
  </si>
  <si>
    <t>Medonic М-серiя Ділуент, RFID</t>
  </si>
  <si>
    <t>Medonic М-серiя Лiзуючий, RFID</t>
  </si>
  <si>
    <t xml:space="preserve">Цінова пропозиція фірми №3,  з ПДВ </t>
  </si>
  <si>
    <t>Медико-технічне завдання на реагенти для Українського Референс-центру з клінічної лабораторної діагностики та метрології в 2025 році</t>
  </si>
  <si>
    <t>Реагенти для автоматичних гематологічного аналізатору Medonic M-серія (закрита система):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</si>
  <si>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</si>
  <si>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</si>
  <si>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</si>
  <si>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</si>
  <si>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</si>
  <si>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UA-2025-03-26-002878-a
UA-2025-04-30-008380-a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</si>
  <si>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</si>
  <si>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</si>
  <si>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</si>
  <si>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</si>
  <si>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</si>
  <si>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</si>
  <si>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30482,16</t>
  </si>
  <si>
    <t>код довідника Лікарні</t>
  </si>
  <si>
    <t>Р2567</t>
  </si>
  <si>
    <t>Р2568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</si>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</sst>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2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87">
    <xf numFmtId="0" fontId="0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11" fillId="0" borderId="0" xfId="0" applyFont="1" applyAlignment="1"/>
    <xf numFmtId="49" fontId="14" fillId="0" borderId="7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49" fontId="15" fillId="2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164" fontId="19" fillId="4" borderId="7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3" fillId="0" borderId="7" xfId="0" applyFont="1" applyBorder="1" applyAlignment="1"/>
    <xf numFmtId="0" fontId="3" fillId="3" borderId="7" xfId="0" applyFont="1" applyFill="1" applyBorder="1" applyAlignment="1">
      <alignment horizontal="right" vertical="top" wrapText="1"/>
    </xf>
    <xf numFmtId="0" fontId="0" fillId="0" borderId="5" xfId="0" applyFont="1" applyBorder="1" applyAlignment="1"/>
    <xf numFmtId="0" fontId="3" fillId="3" borderId="5" xfId="0" applyFont="1" applyFill="1" applyBorder="1" applyAlignment="1">
      <alignment horizontal="right" vertical="top" wrapText="1"/>
    </xf>
    <xf numFmtId="0" fontId="3" fillId="0" borderId="5" xfId="0" applyFont="1" applyBorder="1" applyAlignment="1"/>
    <xf numFmtId="0" fontId="9" fillId="0" borderId="5" xfId="0" applyFont="1" applyBorder="1" applyAlignment="1">
      <alignment horizontal="left"/>
    </xf>
    <xf numFmtId="0" fontId="10" fillId="0" borderId="5" xfId="0" applyFont="1" applyBorder="1" applyAlignment="1"/>
    <xf numFmtId="0" fontId="9" fillId="2" borderId="5" xfId="0" applyFont="1" applyFill="1" applyBorder="1" applyAlignment="1">
      <alignment horizontal="left"/>
    </xf>
    <xf numFmtId="0" fontId="6" fillId="0" borderId="5" xfId="0" applyFont="1" applyBorder="1" applyAlignment="1"/>
    <xf numFmtId="0" fontId="7" fillId="0" borderId="5" xfId="0" applyFont="1" applyBorder="1" applyAlignment="1"/>
    <xf numFmtId="0" fontId="1" fillId="2" borderId="5" xfId="0" applyFont="1" applyFill="1" applyBorder="1" applyAlignment="1">
      <alignment horizontal="left" vertical="center"/>
    </xf>
    <xf numFmtId="0" fontId="1" fillId="0" borderId="5" xfId="0" applyFont="1" applyBorder="1" applyAlignment="1"/>
    <xf numFmtId="0" fontId="8" fillId="0" borderId="5" xfId="0" applyFont="1" applyBorder="1" applyAlignment="1"/>
    <xf numFmtId="0" fontId="13" fillId="0" borderId="5" xfId="0" applyFont="1" applyBorder="1" applyAlignment="1"/>
    <xf numFmtId="0" fontId="3" fillId="2" borderId="5" xfId="0" applyFont="1" applyFill="1" applyBorder="1" applyAlignment="1"/>
    <xf numFmtId="0" fontId="9" fillId="0" borderId="5" xfId="0" applyFont="1" applyBorder="1" applyAlignment="1">
      <alignment wrapText="1"/>
    </xf>
    <xf numFmtId="0" fontId="9" fillId="2" borderId="5" xfId="0" applyFont="1" applyFill="1" applyBorder="1" applyAlignment="1"/>
    <xf numFmtId="0" fontId="0" fillId="0" borderId="0" xfId="0"/>
    <xf numFmtId="0" fontId="20" fillId="0" borderId="5" xfId="0" applyFont="1" applyBorder="1" applyAlignment="1">
      <alignment horizontal="left" wrapText="1"/>
    </xf>
    <xf numFmtId="49" fontId="15" fillId="0" borderId="9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49" fontId="15" fillId="2" borderId="9" xfId="0" applyNumberFormat="1" applyFont="1" applyFill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9" fillId="2" borderId="9" xfId="0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left" vertical="center" wrapText="1"/>
    </xf>
    <xf numFmtId="2" fontId="17" fillId="3" borderId="8" xfId="0" applyNumberFormat="1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left" vertical="center" wrapText="1"/>
    </xf>
    <xf numFmtId="0" fontId="3" fillId="0" borderId="10" xfId="0" applyFont="1" applyBorder="1" applyAlignment="1"/>
    <xf numFmtId="0" fontId="0" fillId="0" borderId="5" xfId="0" applyBorder="1"/>
    <xf numFmtId="2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/>
    <xf numFmtId="0" fontId="0" fillId="0" borderId="7" xfId="0" applyFont="1" applyBorder="1" applyAlignment="1"/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9" fillId="2" borderId="4" xfId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2" fillId="0" borderId="6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/>
    <xf numFmtId="0" fontId="20" fillId="0" borderId="5" xfId="0" applyFont="1" applyBorder="1" applyAlignment="1">
      <alignment wrapText="1"/>
    </xf>
    <xf numFmtId="0" fontId="0" fillId="0" borderId="5" xfId="0" applyBorder="1"/>
    <xf numFmtId="0" fontId="20" fillId="0" borderId="5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0" fillId="0" borderId="0" xfId="0"/>
    <xf numFmtId="0" fontId="20" fillId="0" borderId="0" xfId="0" applyFont="1" applyAlignment="1">
      <alignment horizontal="left" wrapText="1"/>
    </xf>
    <xf numFmtId="2" fontId="19" fillId="4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0" fillId="0" borderId="11" xfId="0" applyFont="1" applyBorder="1" applyAlignment="1"/>
    <xf numFmtId="0" fontId="3" fillId="0" borderId="7" xfId="0" applyFont="1" applyBorder="1" applyAlignment="1">
      <alignment horizontal="center"/>
    </xf>
    <xf numFmtId="49" fontId="9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21" fillId="0" borderId="0" xfId="0" applyFont="1" applyAlignment="1">
      <alignment horizont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1"/>
  <sheetViews>
    <sheetView tabSelected="1" workbookViewId="0">
      <selection activeCell="H1" sqref="H1:Q1"/>
    </sheetView>
  </sheetViews>
  <sheetFormatPr defaultColWidth="14.42578125" defaultRowHeight="15" customHeight="1" x14ac:dyDescent="0.25"/>
  <cols>
    <col min="1" max="1" width="1.7109375" customWidth="1"/>
    <col min="2" max="2" width="5.28515625" customWidth="1"/>
    <col min="3" max="3" width="25" customWidth="1"/>
    <col min="4" max="4" width="6.140625" customWidth="1"/>
    <col min="5" max="5" width="6.42578125" customWidth="1"/>
    <col min="6" max="6" width="8.7109375" customWidth="1"/>
    <col min="7" max="7" width="10" customWidth="1"/>
    <col min="8" max="8" width="8.7109375" customWidth="1"/>
    <col min="9" max="9" width="9.7109375" customWidth="1"/>
    <col min="10" max="10" width="9.7109375" style="3" customWidth="1"/>
    <col min="11" max="11" width="10.28515625" style="2" customWidth="1"/>
    <col min="12" max="12" width="10.7109375" customWidth="1"/>
    <col min="13" max="13" width="12.140625" customWidth="1"/>
    <col min="14" max="14" width="12.7109375" customWidth="1"/>
    <col min="15" max="15" width="13.85546875" customWidth="1"/>
    <col min="16" max="16" width="16" customWidth="1"/>
    <col min="17" max="17" width="18.42578125" customWidth="1"/>
    <col min="18" max="18" width="15.7109375" customWidth="1"/>
    <col min="19" max="19" width="13.5703125" customWidth="1"/>
    <col min="20" max="20" width="10.28515625" customWidth="1"/>
    <col min="21" max="21" width="15" customWidth="1"/>
    <col min="22" max="23" width="9" customWidth="1"/>
    <col min="24" max="24" width="8" customWidth="1"/>
  </cols>
  <sheetData>
    <row r="1" spans="1:24" s="2" customFormat="1" ht="30" customHeight="1" x14ac:dyDescent="0.3">
      <c r="H1" s="86" t="s">
        <v>42</v>
      </c>
      <c r="I1" s="86"/>
      <c r="J1" s="86"/>
      <c r="K1" s="86"/>
      <c r="L1" s="86"/>
      <c r="M1" s="86"/>
      <c r="N1" s="86"/>
      <c r="O1" s="86"/>
      <c r="P1" s="86"/>
      <c r="Q1" s="86"/>
    </row>
    <row r="2" spans="1:24" ht="46.5" customHeight="1" x14ac:dyDescent="0.25">
      <c r="B2" s="83" t="s">
        <v>24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85"/>
      <c r="S2" s="85"/>
      <c r="T2" s="85"/>
      <c r="U2" s="85"/>
    </row>
    <row r="3" spans="1:24" ht="94.15" customHeight="1" x14ac:dyDescent="0.25">
      <c r="A3" s="1"/>
      <c r="B3" s="4" t="s">
        <v>0</v>
      </c>
      <c r="C3" s="5" t="s">
        <v>1</v>
      </c>
      <c r="D3" s="6" t="s">
        <v>20</v>
      </c>
      <c r="E3" s="6" t="s">
        <v>2</v>
      </c>
      <c r="F3" s="7" t="s">
        <v>3</v>
      </c>
      <c r="G3" s="8" t="s">
        <v>4</v>
      </c>
      <c r="H3" s="7" t="s">
        <v>5</v>
      </c>
      <c r="I3" s="8" t="s">
        <v>4</v>
      </c>
      <c r="J3" s="7" t="s">
        <v>23</v>
      </c>
      <c r="K3" s="8" t="s">
        <v>4</v>
      </c>
      <c r="L3" s="8" t="s">
        <v>6</v>
      </c>
      <c r="M3" s="8" t="s">
        <v>4</v>
      </c>
      <c r="N3" s="8" t="s">
        <v>7</v>
      </c>
      <c r="O3" s="8" t="s">
        <v>8</v>
      </c>
      <c r="P3" s="9" t="s">
        <v>9</v>
      </c>
      <c r="Q3" s="21" t="s">
        <v>26</v>
      </c>
      <c r="R3" s="21" t="s">
        <v>27</v>
      </c>
      <c r="S3" s="21" t="s">
        <v>28</v>
      </c>
      <c r="T3" s="21" t="s">
        <v>29</v>
      </c>
      <c r="U3" s="78" t="s">
        <v>30</v>
      </c>
      <c r="V3" s="21" t="s">
        <v>39</v>
      </c>
      <c r="W3" s="1"/>
      <c r="X3" s="1"/>
    </row>
    <row r="4" spans="1:24" x14ac:dyDescent="0.25">
      <c r="A4" s="1"/>
      <c r="B4" s="69" t="s">
        <v>25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  <c r="Q4" s="1"/>
      <c r="R4" s="1"/>
      <c r="S4" s="1"/>
      <c r="T4" s="1"/>
      <c r="U4" s="27"/>
      <c r="V4" s="82"/>
      <c r="W4" s="1"/>
      <c r="X4" s="1"/>
    </row>
    <row r="5" spans="1:24" ht="109.9" customHeight="1" x14ac:dyDescent="0.25">
      <c r="A5" s="1"/>
      <c r="B5" s="10" t="s">
        <v>10</v>
      </c>
      <c r="C5" s="11" t="s">
        <v>21</v>
      </c>
      <c r="D5" s="10" t="s">
        <v>11</v>
      </c>
      <c r="E5" s="12" t="s">
        <v>15</v>
      </c>
      <c r="F5" s="13">
        <v>5662.44</v>
      </c>
      <c r="G5" s="14">
        <f t="shared" ref="G5:G6" si="0">F5*E5</f>
        <v>28312.199999999997</v>
      </c>
      <c r="H5" s="15">
        <v>5945.56</v>
      </c>
      <c r="I5" s="14">
        <f t="shared" ref="I5:I6" si="1">H5*E5</f>
        <v>29727.800000000003</v>
      </c>
      <c r="J5" s="16">
        <v>6228.68</v>
      </c>
      <c r="K5" s="14">
        <f t="shared" ref="K5:K6" si="2">J5*E5</f>
        <v>31143.4</v>
      </c>
      <c r="L5" s="16">
        <f t="shared" ref="L5:L6" si="3">(H5+F5+J5)/3</f>
        <v>5945.56</v>
      </c>
      <c r="M5" s="17">
        <f t="shared" ref="M5:M6" si="4">L5*E5</f>
        <v>29727.800000000003</v>
      </c>
      <c r="N5" s="18" t="s">
        <v>19</v>
      </c>
      <c r="O5" s="19" t="s">
        <v>12</v>
      </c>
      <c r="P5" s="22" t="s">
        <v>17</v>
      </c>
      <c r="Q5" s="13">
        <v>5662.44</v>
      </c>
      <c r="R5" s="13">
        <v>28312.2</v>
      </c>
      <c r="S5" s="23"/>
      <c r="T5" s="23"/>
      <c r="U5" s="79" t="s">
        <v>31</v>
      </c>
      <c r="V5" s="82" t="s">
        <v>40</v>
      </c>
      <c r="W5" s="1"/>
      <c r="X5" s="1"/>
    </row>
    <row r="6" spans="1:24" ht="105" customHeight="1" x14ac:dyDescent="0.25">
      <c r="A6" s="1"/>
      <c r="B6" s="42" t="s">
        <v>13</v>
      </c>
      <c r="C6" s="43" t="s">
        <v>22</v>
      </c>
      <c r="D6" s="42" t="s">
        <v>11</v>
      </c>
      <c r="E6" s="44" t="s">
        <v>14</v>
      </c>
      <c r="F6" s="45">
        <v>7620.54</v>
      </c>
      <c r="G6" s="46">
        <f t="shared" si="0"/>
        <v>30482.16</v>
      </c>
      <c r="H6" s="47">
        <v>8001.57</v>
      </c>
      <c r="I6" s="46">
        <f t="shared" si="1"/>
        <v>32006.28</v>
      </c>
      <c r="J6" s="48">
        <v>8382.59</v>
      </c>
      <c r="K6" s="46">
        <f t="shared" si="2"/>
        <v>33530.36</v>
      </c>
      <c r="L6" s="48">
        <f t="shared" si="3"/>
        <v>8001.5666666666666</v>
      </c>
      <c r="M6" s="49">
        <f t="shared" si="4"/>
        <v>32006.266666666666</v>
      </c>
      <c r="N6" s="50" t="s">
        <v>19</v>
      </c>
      <c r="O6" s="51" t="s">
        <v>18</v>
      </c>
      <c r="P6" s="52" t="s">
        <v>17</v>
      </c>
      <c r="Q6" s="45">
        <v>7620.54</v>
      </c>
      <c r="R6" s="66" t="s">
        <v>38</v>
      </c>
      <c r="S6" s="53"/>
      <c r="T6" s="53"/>
      <c r="U6" s="80" t="s">
        <v>31</v>
      </c>
      <c r="V6" s="82" t="s">
        <v>41</v>
      </c>
      <c r="W6" s="1"/>
      <c r="X6" s="1"/>
    </row>
    <row r="7" spans="1:24" s="25" customFormat="1" ht="18.75" customHeight="1" x14ac:dyDescent="0.25">
      <c r="B7" s="70" t="s">
        <v>16</v>
      </c>
      <c r="C7" s="71"/>
      <c r="D7" s="71"/>
      <c r="E7" s="71"/>
      <c r="F7" s="71"/>
      <c r="G7" s="55">
        <f>SUM(G5:G6)</f>
        <v>58794.36</v>
      </c>
      <c r="H7" s="56"/>
      <c r="I7" s="55">
        <f>SUM(I5:I6)</f>
        <v>61734.080000000002</v>
      </c>
      <c r="J7" s="57"/>
      <c r="K7" s="55">
        <f>SUM(K5:K6)</f>
        <v>64673.760000000002</v>
      </c>
      <c r="L7" s="58"/>
      <c r="M7" s="55">
        <f>SUM(M5:M6)</f>
        <v>61734.066666666666</v>
      </c>
      <c r="N7" s="55"/>
      <c r="O7" s="55"/>
      <c r="P7" s="59"/>
      <c r="Q7" s="24"/>
      <c r="R7" s="23"/>
      <c r="S7" s="60"/>
      <c r="T7" s="60"/>
      <c r="U7" s="81"/>
      <c r="V7" s="60"/>
    </row>
    <row r="8" spans="1:24" s="25" customFormat="1" ht="18.75" customHeight="1" x14ac:dyDescent="0.25">
      <c r="B8" s="61"/>
      <c r="C8" s="20"/>
      <c r="D8" s="20"/>
      <c r="E8" s="20"/>
      <c r="F8" s="20"/>
      <c r="G8" s="62"/>
      <c r="H8" s="63"/>
      <c r="I8" s="62"/>
      <c r="J8" s="64"/>
      <c r="K8" s="62"/>
      <c r="L8" s="65"/>
      <c r="M8" s="62"/>
      <c r="N8" s="62"/>
      <c r="O8" s="62"/>
      <c r="P8" s="37"/>
      <c r="Q8" s="26"/>
      <c r="R8" s="27"/>
    </row>
    <row r="9" spans="1:24" s="25" customFormat="1" ht="31.15" customHeight="1" x14ac:dyDescent="0.25">
      <c r="C9" s="28"/>
      <c r="D9" s="72" t="s">
        <v>32</v>
      </c>
      <c r="E9" s="72"/>
      <c r="F9" s="72"/>
      <c r="G9" s="72"/>
      <c r="H9" s="73"/>
      <c r="I9" s="73"/>
      <c r="J9" s="54"/>
      <c r="K9" s="54"/>
      <c r="L9" s="41" t="s">
        <v>33</v>
      </c>
      <c r="M9" s="74" t="s">
        <v>34</v>
      </c>
      <c r="N9" s="74"/>
      <c r="O9" s="29"/>
      <c r="P9" s="30"/>
      <c r="Q9" s="31"/>
      <c r="R9" s="32"/>
      <c r="S9" s="31"/>
      <c r="T9" s="32"/>
      <c r="U9" s="33"/>
      <c r="V9" s="34"/>
      <c r="W9" s="34"/>
    </row>
    <row r="10" spans="1:24" s="25" customFormat="1" ht="55.9" customHeight="1" x14ac:dyDescent="0.25">
      <c r="C10" s="38"/>
      <c r="D10" s="75" t="s">
        <v>35</v>
      </c>
      <c r="E10" s="75"/>
      <c r="F10" s="75"/>
      <c r="G10" s="75"/>
      <c r="H10" s="76"/>
      <c r="I10" s="76"/>
      <c r="J10" s="40"/>
      <c r="K10" s="40"/>
      <c r="L10" s="41" t="s">
        <v>36</v>
      </c>
      <c r="M10" s="77" t="s">
        <v>37</v>
      </c>
      <c r="N10" s="77"/>
      <c r="O10" s="39"/>
      <c r="P10" s="39"/>
      <c r="Q10" s="39"/>
      <c r="R10" s="27"/>
      <c r="S10" s="35"/>
      <c r="T10" s="27"/>
      <c r="U10" s="33"/>
      <c r="V10" s="34"/>
      <c r="W10" s="34"/>
    </row>
    <row r="11" spans="1:24" s="25" customFormat="1" ht="29.25" customHeight="1" x14ac:dyDescent="0.25">
      <c r="C11" s="34"/>
      <c r="E11" s="27"/>
      <c r="F11" s="27"/>
      <c r="G11" s="27"/>
      <c r="H11" s="27"/>
      <c r="I11" s="27"/>
      <c r="J11" s="36"/>
      <c r="K11" s="27"/>
      <c r="L11" s="27"/>
      <c r="M11" s="27"/>
      <c r="N11" s="27"/>
      <c r="O11" s="27"/>
      <c r="P11" s="37"/>
      <c r="Q11" s="35"/>
      <c r="R11" s="27"/>
      <c r="S11" s="35"/>
      <c r="T11" s="27"/>
      <c r="U11" s="27"/>
      <c r="V11" s="27"/>
      <c r="W11" s="27"/>
    </row>
    <row r="12" spans="1:24" ht="15.75" customHeight="1" x14ac:dyDescent="0.25"/>
    <row r="13" spans="1:24" ht="15.75" customHeight="1" x14ac:dyDescent="0.25"/>
    <row r="14" spans="1:24" ht="15.75" customHeight="1" x14ac:dyDescent="0.25"/>
    <row r="15" spans="1:24" ht="15.75" customHeight="1" x14ac:dyDescent="0.25"/>
    <row r="16" spans="1:2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mergeCells count="8">
    <mergeCell ref="D10:I10"/>
    <mergeCell ref="M10:N10"/>
    <mergeCell ref="B2:U2"/>
    <mergeCell ref="H1:Q1"/>
    <mergeCell ref="B4:P4"/>
    <mergeCell ref="B7:F7"/>
    <mergeCell ref="D9:I9"/>
    <mergeCell ref="M9:N9"/>
  </mergeCells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6" width="9" customWidth="1"/>
    <col min="7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6" width="9" customWidth="1"/>
    <col min="7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2025-09-30T06:25:44Z</cp:lastPrinted>
  <dcterms:created xsi:type="dcterms:W3CDTF">2006-09-28T05:33:00Z</dcterms:created>
  <dcterms:modified xsi:type="dcterms:W3CDTF">2025-09-30T11:25:04Z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E3C95847BA544AADB4C0E00180961098</vt:lpwstr>
  </property>
  <property fmtid="{D5CDD505-2E9C-101B-9397-08002B2CF9AE}" pid="3" name="KSOProductBuildVer">
    <vt:lpwstr>1049-11.2.0.10466</vt:lpwstr>
  </property>
</Properties>
</file>